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18-19" sheetId="1" r:id="rId4"/>
    <sheet state="visible" name="2019-20" sheetId="2" r:id="rId5"/>
    <sheet state="visible" name="2020-21" sheetId="3" r:id="rId6"/>
    <sheet state="visible" name="2021-22" sheetId="4" r:id="rId7"/>
    <sheet state="visible" name="2022-23" sheetId="5" r:id="rId8"/>
  </sheets>
  <definedNames/>
  <calcPr/>
  <extLst>
    <ext uri="GoogleSheetsCustomDataVersion2">
      <go:sheetsCustomData xmlns:go="http://customooxmlschemas.google.com/" r:id="rId9" roundtripDataChecksum="1yHlzc03EYPh7s7SkY84pf9Dr0OchIJO1mRHvj7m1KA="/>
    </ext>
  </extLst>
</workbook>
</file>

<file path=xl/sharedStrings.xml><?xml version="1.0" encoding="utf-8"?>
<sst xmlns="http://schemas.openxmlformats.org/spreadsheetml/2006/main" count="636" uniqueCount="107">
  <si>
    <t>2021-22</t>
  </si>
  <si>
    <t>Program Details</t>
  </si>
  <si>
    <t>Sanctioned Strength</t>
  </si>
  <si>
    <t>Total Students Strength 2021-22</t>
  </si>
  <si>
    <t>Year-1</t>
  </si>
  <si>
    <t>Year-2</t>
  </si>
  <si>
    <t>Year-3</t>
  </si>
  <si>
    <t>Year-4</t>
  </si>
  <si>
    <t>Year-5</t>
  </si>
  <si>
    <t>SL NO</t>
  </si>
  <si>
    <t>Programme name</t>
  </si>
  <si>
    <t>Programme Code</t>
  </si>
  <si>
    <t>Number of seats available/sanctioned</t>
  </si>
  <si>
    <t>Lateral Entry Sanctioned</t>
  </si>
  <si>
    <t>Lateral Admissions</t>
  </si>
  <si>
    <t>Total</t>
  </si>
  <si>
    <t>M</t>
  </si>
  <si>
    <t>F</t>
  </si>
  <si>
    <t>B.Tech. in Chemical Engg.</t>
  </si>
  <si>
    <t>0202</t>
  </si>
  <si>
    <t>B.Tech. in Civil Engg.</t>
  </si>
  <si>
    <t>0203</t>
  </si>
  <si>
    <t>B.Tech. in Computer Sc. &amp; Engg.</t>
  </si>
  <si>
    <t>0204</t>
  </si>
  <si>
    <t>B.Tech. in Electrical Engg.</t>
  </si>
  <si>
    <t>0205</t>
  </si>
  <si>
    <t>B.Tech. in Electrical &amp; Electronics Engg.</t>
  </si>
  <si>
    <t>0206</t>
  </si>
  <si>
    <t>B.Tech. in Electronics &amp; TC Engg.</t>
  </si>
  <si>
    <t>0207</t>
  </si>
  <si>
    <t>B.Tech. in Information Technology</t>
  </si>
  <si>
    <t>0208</t>
  </si>
  <si>
    <t>B.Tech. in Mechanical Engg.</t>
  </si>
  <si>
    <t>0209</t>
  </si>
  <si>
    <t>B.Tech. in Metallurgical &amp; Materials Engg.</t>
  </si>
  <si>
    <t>0210</t>
  </si>
  <si>
    <t>B.Tech. in Production Engg.</t>
  </si>
  <si>
    <t>0211</t>
  </si>
  <si>
    <t>B.Tech. Total</t>
  </si>
  <si>
    <t>Bachelor in Architecture</t>
  </si>
  <si>
    <t>0101</t>
  </si>
  <si>
    <t>M.Tech. in Structural Engineering</t>
  </si>
  <si>
    <t>0503</t>
  </si>
  <si>
    <t>M.Tech. in Water Resources Engineering</t>
  </si>
  <si>
    <t>M.Tech. in Geotechnical Engineering</t>
  </si>
  <si>
    <t>M.Tech. in  Transportation Engineering</t>
  </si>
  <si>
    <t>M.Tech. in  Environmental Science &amp; Engineering*</t>
  </si>
  <si>
    <t>M.Tech. in  Computer Science &amp; Engineering</t>
  </si>
  <si>
    <t>0504</t>
  </si>
  <si>
    <t>M.Tech. in Information and Communication Technology</t>
  </si>
  <si>
    <t>0509</t>
  </si>
  <si>
    <t>M.Tech. in Computer &amp; Information Technology</t>
  </si>
  <si>
    <t>M.Tech. in Power System Engineering</t>
  </si>
  <si>
    <t>0505</t>
  </si>
  <si>
    <t>M.Tech. in Power Electronics and Control</t>
  </si>
  <si>
    <t>M.Tech. in CONTROL AND INSTRUMENTATION ENGINEERING</t>
  </si>
  <si>
    <t>M.Tech. in Communication System Engineering</t>
  </si>
  <si>
    <t>0507</t>
  </si>
  <si>
    <t>M.Tech. in VLSI Signal Processing</t>
  </si>
  <si>
    <t>M.Tech. in RF and Microwave Engg.</t>
  </si>
  <si>
    <t>M.Tech. in Machine Design</t>
  </si>
  <si>
    <t>M.Tech. in Production Engineering</t>
  </si>
  <si>
    <t>M.Tech. in Heat Power Engineering</t>
  </si>
  <si>
    <t>M.Tech. in Industrial Metallurgy*</t>
  </si>
  <si>
    <t>0510</t>
  </si>
  <si>
    <t>M.Tech. in Manufacturing System Engineering</t>
  </si>
  <si>
    <t>0511</t>
  </si>
  <si>
    <t>M.Tech. in Robotics &amp; CAD/CAM</t>
  </si>
  <si>
    <t>M.Tech. Total</t>
  </si>
  <si>
    <t>MCA</t>
  </si>
  <si>
    <t>0615</t>
  </si>
  <si>
    <t>Applied Mathematics (02 Year Msc)</t>
  </si>
  <si>
    <t>0713</t>
  </si>
  <si>
    <t>Industrial Chemistry / Organic Chemistry (Elective) (02 Year MSc)</t>
  </si>
  <si>
    <t>0712</t>
  </si>
  <si>
    <t>Applied Physics (02 Year Msc)</t>
  </si>
  <si>
    <t>0714</t>
  </si>
  <si>
    <t>02 Year MSc. Total</t>
  </si>
  <si>
    <t>Mathematics (05 year integrated Msc)</t>
  </si>
  <si>
    <t>0813</t>
  </si>
  <si>
    <t>Chemistry (05 year integrated MSc)</t>
  </si>
  <si>
    <t>0812</t>
  </si>
  <si>
    <t>Physics (05 year integrated Msc)</t>
  </si>
  <si>
    <t>0814</t>
  </si>
  <si>
    <t>MSc. Integrated Total</t>
  </si>
  <si>
    <t>TOTAL</t>
  </si>
  <si>
    <t>Total M</t>
  </si>
  <si>
    <t>Total F</t>
  </si>
  <si>
    <t>UG (4Y) Total</t>
  </si>
  <si>
    <t>UG (5Y) Total</t>
  </si>
  <si>
    <t>PG (2Y) Total</t>
  </si>
  <si>
    <t>MCA Total</t>
  </si>
  <si>
    <t>MSc 2 Y Total</t>
  </si>
  <si>
    <t>MSc 5Y</t>
  </si>
  <si>
    <t>EE Civil DD</t>
  </si>
  <si>
    <t>PhD</t>
  </si>
  <si>
    <t>GRAND TOTAL STUDENTS</t>
  </si>
  <si>
    <t>FULL TIME FACULTY</t>
  </si>
  <si>
    <t>SFR (VSSUT)</t>
  </si>
  <si>
    <t>M.Tech. in Instrumentation &amp; Control</t>
  </si>
  <si>
    <t>2022-23</t>
  </si>
  <si>
    <t>Total Students Strength 2022-23</t>
  </si>
  <si>
    <t>SL. NO.</t>
  </si>
  <si>
    <t>B.Tech. All</t>
  </si>
  <si>
    <t>EOA to be applied</t>
  </si>
  <si>
    <t>MSc Integrated Total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</si>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</sst>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rgb="FF000000"/>
      <name val="Calibri"/>
      <scheme val="minor"/>
    </font>
    <font>
      <b/>
      <color theme="1"/>
      <name val="Calibri"/>
      <scheme val="minor"/>
    </font>
    <font>
      <b/>
      <sz val="11.0"/>
      <color rgb="FF000000"/>
      <name val="Calibri"/>
    </font>
    <font/>
    <font>
      <b/>
      <sz val="11.0"/>
      <color rgb="FF000000"/>
      <name val="Arial"/>
    </font>
    <font>
      <color theme="1"/>
      <name val="Calibri"/>
      <scheme val="minor"/>
    </font>
    <font>
      <sz val="11.0"/>
      <color rgb="FF000000"/>
      <name val="Arial"/>
    </font>
    <font>
      <sz val="12.0"/>
      <color rgb="FF000000"/>
      <name val="Arial"/>
    </font>
    <font>
      <sz val="12.0"/>
      <color rgb="FF212529"/>
      <name val="Arial"/>
    </font>
    <font>
      <b/>
      <sz val="12.0"/>
      <color rgb="FF000000"/>
      <name val="Arial"/>
    </font>
    <font>
      <b/>
      <sz val="12.0"/>
      <color rgb="FF212529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4A86E8"/>
        <bgColor rgb="FF4A86E8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FCE5CD"/>
        <bgColor rgb="FFFCE5CD"/>
      </patternFill>
    </fill>
    <fill>
      <patternFill patternType="solid">
        <fgColor rgb="FF00FFFF"/>
        <bgColor rgb="FF00FFF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rgb="FF93C47D"/>
        <bgColor rgb="FF93C47D"/>
      </patternFill>
    </fill>
    <fill>
      <patternFill patternType="solid">
        <fgColor rgb="FFF9CB9C"/>
        <bgColor rgb="FFF9CB9C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0" fontId="2" numFmtId="0" xfId="0" applyAlignment="1" applyFont="1">
      <alignment horizontal="center" vertical="top"/>
    </xf>
    <xf borderId="1" fillId="3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2" fillId="3" fontId="2" numFmtId="0" xfId="0" applyAlignment="1" applyBorder="1" applyFont="1">
      <alignment horizontal="center" readingOrder="0" vertical="center"/>
    </xf>
    <xf borderId="3" fillId="0" fontId="3" numFmtId="0" xfId="0" applyBorder="1" applyFont="1"/>
    <xf borderId="0" fillId="0" fontId="4" numFmtId="0" xfId="0" applyAlignment="1" applyFont="1">
      <alignment horizontal="center" shrinkToFit="0" vertical="top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readingOrder="0"/>
    </xf>
    <xf borderId="0" fillId="0" fontId="6" numFmtId="0" xfId="0" applyFont="1"/>
    <xf borderId="4" fillId="0" fontId="6" numFmtId="0" xfId="0" applyAlignment="1" applyBorder="1" applyFont="1">
      <alignment horizontal="center" readingOrder="0" vertical="center"/>
    </xf>
    <xf borderId="4" fillId="0" fontId="6" numFmtId="0" xfId="0" applyAlignment="1" applyBorder="1" applyFont="1">
      <alignment horizontal="center" vertical="center"/>
    </xf>
    <xf borderId="4" fillId="0" fontId="6" numFmtId="49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readingOrder="0" shrinkToFit="0" vertical="center" wrapText="1"/>
    </xf>
    <xf borderId="4" fillId="0" fontId="6" numFmtId="0" xfId="0" applyAlignment="1" applyBorder="1" applyFont="1">
      <alignment horizontal="center" readingOrder="0" shrinkToFit="0" wrapText="0"/>
    </xf>
    <xf borderId="0" fillId="0" fontId="5" numFmtId="0" xfId="0" applyFont="1"/>
    <xf borderId="5" fillId="0" fontId="6" numFmtId="0" xfId="0" applyAlignment="1" applyBorder="1" applyFont="1">
      <alignment horizontal="center" readingOrder="0" shrinkToFit="0" wrapText="0"/>
    </xf>
    <xf borderId="4" fillId="4" fontId="4" numFmtId="0" xfId="0" applyAlignment="1" applyBorder="1" applyFill="1" applyFont="1">
      <alignment horizontal="center" readingOrder="0" vertical="center"/>
    </xf>
    <xf borderId="4" fillId="4" fontId="4" numFmtId="49" xfId="0" applyAlignment="1" applyBorder="1" applyFont="1" applyNumberFormat="1">
      <alignment horizontal="center" vertical="center"/>
    </xf>
    <xf borderId="4" fillId="4" fontId="4" numFmtId="0" xfId="0" applyAlignment="1" applyBorder="1" applyFont="1">
      <alignment horizontal="center" vertical="center"/>
    </xf>
    <xf borderId="4" fillId="5" fontId="4" numFmtId="0" xfId="0" applyAlignment="1" applyBorder="1" applyFill="1" applyFont="1">
      <alignment horizontal="center" vertical="center"/>
    </xf>
    <xf borderId="4" fillId="6" fontId="4" numFmtId="0" xfId="0" applyAlignment="1" applyBorder="1" applyFill="1" applyFont="1">
      <alignment horizontal="center" readingOrder="0" vertical="center"/>
    </xf>
    <xf borderId="4" fillId="6" fontId="4" numFmtId="49" xfId="0" applyAlignment="1" applyBorder="1" applyFont="1" applyNumberFormat="1">
      <alignment horizontal="center" vertical="center"/>
    </xf>
    <xf borderId="4" fillId="6" fontId="4" numFmtId="0" xfId="0" applyAlignment="1" applyBorder="1" applyFont="1">
      <alignment horizontal="center" vertical="center"/>
    </xf>
    <xf borderId="4" fillId="6" fontId="4" numFmtId="0" xfId="0" applyAlignment="1" applyBorder="1" applyFont="1">
      <alignment horizontal="center" shrinkToFit="0" vertical="center" wrapText="1"/>
    </xf>
    <xf borderId="4" fillId="6" fontId="4" numFmtId="0" xfId="0" applyAlignment="1" applyBorder="1" applyFont="1">
      <alignment horizontal="center" readingOrder="0" shrinkToFit="0" vertical="center" wrapText="1"/>
    </xf>
    <xf borderId="4" fillId="7" fontId="4" numFmtId="0" xfId="0" applyAlignment="1" applyBorder="1" applyFill="1" applyFont="1">
      <alignment horizontal="center" readingOrder="0" shrinkToFit="0" vertical="center" wrapText="1"/>
    </xf>
    <xf borderId="4" fillId="7" fontId="4" numFmtId="0" xfId="0" applyAlignment="1" applyBorder="1" applyFont="1">
      <alignment horizontal="center" readingOrder="0" vertical="center"/>
    </xf>
    <xf borderId="0" fillId="0" fontId="7" numFmtId="0" xfId="0" applyAlignment="1" applyFont="1">
      <alignment shrinkToFit="0" vertical="top" wrapText="1"/>
    </xf>
    <xf borderId="4" fillId="0" fontId="7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8" numFmtId="49" xfId="0" applyAlignment="1" applyBorder="1" applyFont="1" applyNumberFormat="1">
      <alignment horizontal="center" vertical="center"/>
    </xf>
    <xf borderId="4" fillId="8" fontId="9" numFmtId="0" xfId="0" applyAlignment="1" applyBorder="1" applyFill="1" applyFont="1">
      <alignment horizontal="center" readingOrder="0" shrinkToFit="0" vertical="center" wrapText="1"/>
    </xf>
    <xf borderId="4" fillId="8" fontId="10" numFmtId="49" xfId="0" applyAlignment="1" applyBorder="1" applyFont="1" applyNumberFormat="1">
      <alignment horizontal="center" vertical="center"/>
    </xf>
    <xf borderId="4" fillId="8" fontId="4" numFmtId="0" xfId="0" applyAlignment="1" applyBorder="1" applyFont="1">
      <alignment horizontal="center" readingOrder="0" vertical="center"/>
    </xf>
    <xf borderId="4" fillId="9" fontId="4" numFmtId="0" xfId="0" applyAlignment="1" applyBorder="1" applyFill="1" applyFont="1">
      <alignment horizontal="center" readingOrder="0" vertical="center"/>
    </xf>
    <xf borderId="0" fillId="0" fontId="8" numFmtId="0" xfId="0" applyAlignment="1" applyFont="1">
      <alignment vertical="top"/>
    </xf>
    <xf borderId="4" fillId="0" fontId="8" numFmtId="0" xfId="0" applyAlignment="1" applyBorder="1" applyFont="1">
      <alignment horizontal="center" vertical="center"/>
    </xf>
    <xf borderId="0" fillId="0" fontId="8" numFmtId="0" xfId="0" applyAlignment="1" applyFont="1">
      <alignment shrinkToFit="0" vertical="top" wrapText="1"/>
    </xf>
    <xf borderId="4" fillId="0" fontId="8" numFmtId="0" xfId="0" applyAlignment="1" applyBorder="1" applyFont="1">
      <alignment horizontal="center" shrinkToFit="0" vertical="center" wrapText="1"/>
    </xf>
    <xf borderId="0" fillId="10" fontId="8" numFmtId="0" xfId="0" applyAlignment="1" applyFill="1" applyFont="1">
      <alignment shrinkToFit="0" vertical="top" wrapText="1"/>
    </xf>
    <xf borderId="4" fillId="10" fontId="8" numFmtId="0" xfId="0" applyAlignment="1" applyBorder="1" applyFont="1">
      <alignment horizontal="center" shrinkToFit="0" vertical="center" wrapText="1"/>
    </xf>
    <xf borderId="4" fillId="11" fontId="10" numFmtId="0" xfId="0" applyAlignment="1" applyBorder="1" applyFill="1" applyFont="1">
      <alignment horizontal="center" readingOrder="0" vertical="center"/>
    </xf>
    <xf borderId="4" fillId="11" fontId="10" numFmtId="49" xfId="0" applyAlignment="1" applyBorder="1" applyFont="1" applyNumberFormat="1">
      <alignment horizontal="center" vertical="center"/>
    </xf>
    <xf borderId="4" fillId="11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vertical="center"/>
    </xf>
    <xf borderId="4" fillId="12" fontId="1" numFmtId="0" xfId="0" applyAlignment="1" applyBorder="1" applyFill="1" applyFont="1">
      <alignment horizontal="center" readingOrder="0" vertical="center"/>
    </xf>
    <xf borderId="4" fillId="12" fontId="1" numFmtId="0" xfId="0" applyAlignment="1" applyBorder="1" applyFont="1">
      <alignment horizontal="center" vertical="center"/>
    </xf>
    <xf borderId="4" fillId="13" fontId="1" numFmtId="0" xfId="0" applyAlignment="1" applyBorder="1" applyFill="1" applyFont="1">
      <alignment horizontal="center" vertical="center"/>
    </xf>
    <xf borderId="4" fillId="0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4" fillId="7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4" fillId="0" fontId="1" numFmtId="0" xfId="0" applyAlignment="1" applyBorder="1" applyFont="1">
      <alignment readingOrder="0"/>
    </xf>
    <xf borderId="4" fillId="0" fontId="5" numFmtId="0" xfId="0" applyBorder="1" applyFont="1"/>
    <xf borderId="4" fillId="3" fontId="1" numFmtId="0" xfId="0" applyBorder="1" applyFont="1"/>
    <xf borderId="4" fillId="3" fontId="5" numFmtId="0" xfId="0" applyBorder="1" applyFont="1"/>
    <xf borderId="4" fillId="0" fontId="5" numFmtId="0" xfId="0" applyAlignment="1" applyBorder="1" applyFont="1">
      <alignment readingOrder="0"/>
    </xf>
    <xf borderId="4" fillId="3" fontId="1" numFmtId="0" xfId="0" applyAlignment="1" applyBorder="1" applyFont="1">
      <alignment readingOrder="0"/>
    </xf>
    <xf borderId="0" fillId="0" fontId="1" numFmtId="0" xfId="0" applyFont="1"/>
    <xf borderId="4" fillId="0" fontId="1" numFmtId="0" xfId="0" applyBorder="1" applyFont="1"/>
    <xf borderId="4" fillId="11" fontId="1" numFmtId="4" xfId="0" applyBorder="1" applyFont="1" applyNumberFormat="1"/>
    <xf borderId="0" fillId="7" fontId="1" numFmtId="0" xfId="0" applyAlignment="1" applyFont="1">
      <alignment readingOrder="0"/>
    </xf>
    <xf borderId="4" fillId="0" fontId="6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readingOrder="0" shrinkToFit="0" vertical="top" wrapText="1"/>
    </xf>
    <xf borderId="0" fillId="0" fontId="6" numFmtId="0" xfId="0" applyAlignment="1" applyFont="1">
      <alignment readingOrder="0" vertical="top"/>
    </xf>
    <xf borderId="0" fillId="8" fontId="1" numFmtId="0" xfId="0" applyAlignment="1" applyFont="1">
      <alignment readingOrder="0"/>
    </xf>
    <xf borderId="0" fillId="0" fontId="4" numFmtId="0" xfId="0" applyAlignment="1" applyFont="1">
      <alignment readingOrder="0"/>
    </xf>
    <xf borderId="4" fillId="0" fontId="4" numFmtId="0" xfId="0" applyAlignment="1" applyBorder="1" applyFont="1">
      <alignment horizontal="center" readingOrder="0" vertical="center"/>
    </xf>
    <xf borderId="4" fillId="5" fontId="4" numFmtId="0" xfId="0" applyAlignment="1" applyBorder="1" applyFont="1">
      <alignment horizontal="center" readingOrder="0" vertical="center"/>
    </xf>
    <xf borderId="4" fillId="5" fontId="4" numFmtId="49" xfId="0" applyAlignment="1" applyBorder="1" applyFont="1" applyNumberFormat="1">
      <alignment horizontal="center" vertical="center"/>
    </xf>
    <xf borderId="0" fillId="8" fontId="1" numFmtId="0" xfId="0" applyFont="1"/>
    <xf borderId="4" fillId="7" fontId="4" numFmtId="49" xfId="0" applyAlignment="1" applyBorder="1" applyFont="1" applyNumberFormat="1">
      <alignment horizontal="center" vertical="center"/>
    </xf>
    <xf borderId="4" fillId="7" fontId="4" numFmtId="0" xfId="0" applyAlignment="1" applyBorder="1" applyFont="1">
      <alignment horizontal="center" vertical="center"/>
    </xf>
    <xf borderId="0" fillId="0" fontId="7" numFmtId="0" xfId="0" applyAlignment="1" applyFont="1">
      <alignment readingOrder="0" shrinkToFit="0" vertical="top" wrapText="1"/>
    </xf>
    <xf borderId="4" fillId="0" fontId="9" numFmtId="0" xfId="0" applyAlignment="1" applyBorder="1" applyFont="1">
      <alignment horizontal="center" shrinkToFit="0" vertical="center" wrapText="1"/>
    </xf>
    <xf borderId="4" fillId="14" fontId="7" numFmtId="0" xfId="0" applyAlignment="1" applyBorder="1" applyFill="1" applyFont="1">
      <alignment horizontal="center" shrinkToFit="0" vertical="center" wrapText="1"/>
    </xf>
    <xf borderId="4" fillId="4" fontId="9" numFmtId="0" xfId="0" applyAlignment="1" applyBorder="1" applyFont="1">
      <alignment horizontal="center" readingOrder="0" shrinkToFit="0" vertical="center" wrapText="1"/>
    </xf>
    <xf borderId="4" fillId="4" fontId="10" numFmtId="49" xfId="0" applyAlignment="1" applyBorder="1" applyFont="1" applyNumberFormat="1">
      <alignment horizontal="center" vertical="center"/>
    </xf>
    <xf borderId="4" fillId="9" fontId="9" numFmtId="0" xfId="0" applyAlignment="1" applyBorder="1" applyFont="1">
      <alignment horizontal="center" shrinkToFit="0" vertical="center" wrapText="1"/>
    </xf>
    <xf borderId="4" fillId="9" fontId="10" numFmtId="49" xfId="0" applyAlignment="1" applyBorder="1" applyFont="1" applyNumberFormat="1">
      <alignment horizontal="center" vertical="center"/>
    </xf>
    <xf borderId="0" fillId="0" fontId="8" numFmtId="0" xfId="0" applyAlignment="1" applyFont="1">
      <alignment readingOrder="0" vertical="top"/>
    </xf>
    <xf borderId="4" fillId="0" fontId="8" numFmtId="0" xfId="0" applyAlignment="1" applyBorder="1" applyFont="1">
      <alignment horizontal="center" readingOrder="0" vertical="center"/>
    </xf>
    <xf borderId="0" fillId="0" fontId="8" numFmtId="0" xfId="0" applyAlignment="1" applyFont="1">
      <alignment readingOrder="0" shrinkToFit="0" vertical="top" wrapText="1"/>
    </xf>
    <xf borderId="4" fillId="0" fontId="8" numFmtId="0" xfId="0" applyAlignment="1" applyBorder="1" applyFont="1">
      <alignment horizontal="center" readingOrder="0" shrinkToFit="0" vertical="center" wrapText="1"/>
    </xf>
    <xf borderId="4" fillId="7" fontId="10" numFmtId="0" xfId="0" applyAlignment="1" applyBorder="1" applyFont="1">
      <alignment horizontal="center" readingOrder="0" vertical="center"/>
    </xf>
    <xf borderId="4" fillId="7" fontId="10" numFmtId="49" xfId="0" applyAlignment="1" applyBorder="1" applyFont="1" applyNumberFormat="1">
      <alignment horizontal="center" vertical="center"/>
    </xf>
    <xf borderId="4" fillId="13" fontId="10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10.86"/>
    <col customWidth="1" min="3" max="3" width="35.71"/>
    <col customWidth="1" min="4" max="4" width="13.0"/>
    <col customWidth="1" min="5" max="5" width="21.57"/>
    <col customWidth="1" min="6" max="6" width="14.0"/>
    <col customWidth="1" min="7" max="7" width="13.0"/>
    <col customWidth="1" min="8" max="8" width="11.71"/>
    <col customWidth="1" min="9" max="12" width="9.14"/>
    <col customWidth="1" min="13" max="13" width="13.57"/>
    <col customWidth="1" min="14" max="14" width="9.57"/>
    <col customWidth="1" min="15" max="23" width="9.14"/>
    <col customWidth="1" min="24" max="29" width="30.14"/>
  </cols>
  <sheetData>
    <row r="1">
      <c r="N1" s="1" t="s">
        <v>0</v>
      </c>
    </row>
    <row r="2">
      <c r="A2" s="2"/>
      <c r="B2" s="3" t="s">
        <v>1</v>
      </c>
      <c r="C2" s="4"/>
      <c r="D2" s="4"/>
      <c r="E2" s="5" t="s">
        <v>2</v>
      </c>
      <c r="F2" s="4"/>
      <c r="G2" s="6"/>
      <c r="H2" s="5" t="s">
        <v>3</v>
      </c>
      <c r="I2" s="4"/>
      <c r="J2" s="4"/>
      <c r="K2" s="4"/>
      <c r="L2" s="6"/>
      <c r="N2" s="3" t="s">
        <v>4</v>
      </c>
      <c r="O2" s="6"/>
      <c r="P2" s="3" t="s">
        <v>5</v>
      </c>
      <c r="Q2" s="6"/>
      <c r="R2" s="3" t="s">
        <v>6</v>
      </c>
      <c r="S2" s="6"/>
      <c r="T2" s="3" t="s">
        <v>7</v>
      </c>
      <c r="U2" s="6"/>
      <c r="V2" s="3" t="s">
        <v>8</v>
      </c>
      <c r="W2" s="6"/>
    </row>
    <row r="3">
      <c r="A3" s="7"/>
      <c r="B3" s="8" t="s">
        <v>9</v>
      </c>
      <c r="C3" s="9" t="s">
        <v>10</v>
      </c>
      <c r="D3" s="9" t="s">
        <v>11</v>
      </c>
      <c r="E3" s="9" t="s">
        <v>12</v>
      </c>
      <c r="F3" s="8" t="s">
        <v>13</v>
      </c>
      <c r="G3" s="8" t="s">
        <v>14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10" t="s">
        <v>15</v>
      </c>
      <c r="N3" s="8" t="s">
        <v>16</v>
      </c>
      <c r="O3" s="8" t="s">
        <v>17</v>
      </c>
      <c r="P3" s="8" t="s">
        <v>16</v>
      </c>
      <c r="Q3" s="8" t="s">
        <v>17</v>
      </c>
      <c r="R3" s="8" t="s">
        <v>16</v>
      </c>
      <c r="S3" s="8" t="s">
        <v>17</v>
      </c>
      <c r="T3" s="8" t="s">
        <v>16</v>
      </c>
      <c r="U3" s="8" t="s">
        <v>17</v>
      </c>
      <c r="V3" s="8" t="s">
        <v>16</v>
      </c>
      <c r="W3" s="8" t="s">
        <v>17</v>
      </c>
    </row>
    <row r="4">
      <c r="A4" s="11"/>
      <c r="B4" s="12">
        <v>1.0</v>
      </c>
      <c r="C4" s="13" t="s">
        <v>18</v>
      </c>
      <c r="D4" s="14" t="s">
        <v>19</v>
      </c>
      <c r="E4" s="12">
        <v>63.0</v>
      </c>
      <c r="F4" s="15">
        <v>6.0</v>
      </c>
      <c r="G4" s="16">
        <v>13.0</v>
      </c>
      <c r="H4" s="15">
        <v>56.0</v>
      </c>
      <c r="I4" s="12">
        <v>65.0</v>
      </c>
      <c r="J4" s="12">
        <v>64.0</v>
      </c>
      <c r="K4" s="12">
        <v>62.0</v>
      </c>
      <c r="L4" s="13"/>
      <c r="M4" s="17">
        <f t="shared" ref="M4:M46" si="1">SUM(H4:L4)</f>
        <v>247</v>
      </c>
      <c r="N4" s="15"/>
      <c r="O4" s="12"/>
      <c r="P4" s="12"/>
      <c r="Q4" s="12"/>
      <c r="R4" s="12"/>
      <c r="S4" s="12"/>
      <c r="T4" s="12"/>
      <c r="U4" s="12"/>
      <c r="V4" s="13"/>
      <c r="W4" s="12"/>
    </row>
    <row r="5">
      <c r="A5" s="11"/>
      <c r="B5" s="12">
        <v>2.0</v>
      </c>
      <c r="C5" s="13" t="s">
        <v>20</v>
      </c>
      <c r="D5" s="14" t="s">
        <v>21</v>
      </c>
      <c r="E5" s="12">
        <v>126.0</v>
      </c>
      <c r="F5" s="15">
        <v>12.0</v>
      </c>
      <c r="G5" s="18">
        <v>25.0</v>
      </c>
      <c r="H5" s="15">
        <v>113.0</v>
      </c>
      <c r="I5" s="12">
        <v>132.0</v>
      </c>
      <c r="J5" s="12">
        <v>132.0</v>
      </c>
      <c r="K5" s="12">
        <v>134.0</v>
      </c>
      <c r="L5" s="13"/>
      <c r="M5" s="17">
        <f t="shared" si="1"/>
        <v>511</v>
      </c>
      <c r="N5" s="15"/>
      <c r="O5" s="12"/>
      <c r="P5" s="12"/>
      <c r="Q5" s="12"/>
      <c r="R5" s="12"/>
      <c r="S5" s="12"/>
      <c r="T5" s="12"/>
      <c r="U5" s="12"/>
      <c r="V5" s="13"/>
      <c r="W5" s="12"/>
    </row>
    <row r="6">
      <c r="A6" s="11"/>
      <c r="B6" s="12">
        <v>3.0</v>
      </c>
      <c r="C6" s="13" t="s">
        <v>22</v>
      </c>
      <c r="D6" s="14" t="s">
        <v>23</v>
      </c>
      <c r="E6" s="12">
        <v>63.0</v>
      </c>
      <c r="F6" s="15">
        <v>6.0</v>
      </c>
      <c r="G6" s="18">
        <v>10.0</v>
      </c>
      <c r="H6" s="15">
        <v>49.0</v>
      </c>
      <c r="I6" s="12">
        <v>69.0</v>
      </c>
      <c r="J6" s="12">
        <v>74.0</v>
      </c>
      <c r="K6" s="12">
        <v>71.0</v>
      </c>
      <c r="L6" s="13"/>
      <c r="M6" s="17">
        <f t="shared" si="1"/>
        <v>263</v>
      </c>
      <c r="N6" s="15"/>
      <c r="O6" s="12"/>
      <c r="P6" s="12"/>
      <c r="Q6" s="12"/>
      <c r="R6" s="12"/>
      <c r="S6" s="12"/>
      <c r="T6" s="12"/>
      <c r="U6" s="12"/>
      <c r="V6" s="13"/>
      <c r="W6" s="12"/>
    </row>
    <row r="7">
      <c r="A7" s="11"/>
      <c r="B7" s="12">
        <v>4.0</v>
      </c>
      <c r="C7" s="13" t="s">
        <v>24</v>
      </c>
      <c r="D7" s="14" t="s">
        <v>25</v>
      </c>
      <c r="E7" s="12">
        <v>126.0</v>
      </c>
      <c r="F7" s="15">
        <v>12.0</v>
      </c>
      <c r="G7" s="18">
        <v>24.0</v>
      </c>
      <c r="H7" s="15">
        <v>113.0</v>
      </c>
      <c r="I7" s="12">
        <v>142.0</v>
      </c>
      <c r="J7" s="12">
        <v>157.0</v>
      </c>
      <c r="K7" s="12">
        <v>158.0</v>
      </c>
      <c r="L7" s="13"/>
      <c r="M7" s="17">
        <f t="shared" si="1"/>
        <v>570</v>
      </c>
      <c r="N7" s="15"/>
      <c r="O7" s="12"/>
      <c r="P7" s="12"/>
      <c r="Q7" s="12"/>
      <c r="R7" s="12"/>
      <c r="S7" s="12"/>
      <c r="T7" s="12"/>
      <c r="U7" s="12"/>
      <c r="V7" s="13"/>
      <c r="W7" s="12"/>
    </row>
    <row r="8">
      <c r="A8" s="11"/>
      <c r="B8" s="12">
        <v>5.0</v>
      </c>
      <c r="C8" s="13" t="s">
        <v>26</v>
      </c>
      <c r="D8" s="14" t="s">
        <v>27</v>
      </c>
      <c r="E8" s="12">
        <v>63.0</v>
      </c>
      <c r="F8" s="15">
        <v>6.0</v>
      </c>
      <c r="G8" s="18">
        <v>12.0</v>
      </c>
      <c r="H8" s="15">
        <v>56.0</v>
      </c>
      <c r="I8" s="12">
        <v>70.0</v>
      </c>
      <c r="J8" s="12">
        <v>62.0</v>
      </c>
      <c r="K8" s="12">
        <v>69.0</v>
      </c>
      <c r="L8" s="13"/>
      <c r="M8" s="17">
        <f t="shared" si="1"/>
        <v>257</v>
      </c>
      <c r="N8" s="15"/>
      <c r="O8" s="12"/>
      <c r="P8" s="12"/>
      <c r="Q8" s="12"/>
      <c r="R8" s="12"/>
      <c r="S8" s="12"/>
      <c r="T8" s="12"/>
      <c r="U8" s="12"/>
      <c r="V8" s="13"/>
      <c r="W8" s="12"/>
    </row>
    <row r="9">
      <c r="A9" s="11"/>
      <c r="B9" s="12">
        <v>6.0</v>
      </c>
      <c r="C9" s="13" t="s">
        <v>28</v>
      </c>
      <c r="D9" s="14" t="s">
        <v>29</v>
      </c>
      <c r="E9" s="12">
        <v>126.0</v>
      </c>
      <c r="F9" s="15">
        <v>12.0</v>
      </c>
      <c r="G9" s="18">
        <v>25.0</v>
      </c>
      <c r="H9" s="15">
        <v>113.0</v>
      </c>
      <c r="I9" s="12">
        <v>139.0</v>
      </c>
      <c r="J9" s="12">
        <v>137.0</v>
      </c>
      <c r="K9" s="12">
        <v>129.0</v>
      </c>
      <c r="L9" s="13"/>
      <c r="M9" s="17">
        <f t="shared" si="1"/>
        <v>518</v>
      </c>
      <c r="N9" s="15"/>
      <c r="O9" s="12"/>
      <c r="P9" s="12"/>
      <c r="Q9" s="12"/>
      <c r="R9" s="12"/>
      <c r="S9" s="12"/>
      <c r="T9" s="12"/>
      <c r="U9" s="12"/>
      <c r="V9" s="13"/>
      <c r="W9" s="12"/>
    </row>
    <row r="10">
      <c r="A10" s="11"/>
      <c r="B10" s="12">
        <v>7.0</v>
      </c>
      <c r="C10" s="13" t="s">
        <v>30</v>
      </c>
      <c r="D10" s="14" t="s">
        <v>31</v>
      </c>
      <c r="E10" s="12">
        <v>63.0</v>
      </c>
      <c r="F10" s="15">
        <v>6.0</v>
      </c>
      <c r="G10" s="18">
        <v>5.0</v>
      </c>
      <c r="H10" s="15">
        <v>49.0</v>
      </c>
      <c r="I10" s="12">
        <v>42.0</v>
      </c>
      <c r="J10" s="12">
        <v>47.0</v>
      </c>
      <c r="K10" s="12">
        <v>44.0</v>
      </c>
      <c r="L10" s="13"/>
      <c r="M10" s="17">
        <f t="shared" si="1"/>
        <v>182</v>
      </c>
      <c r="N10" s="15"/>
      <c r="O10" s="12"/>
      <c r="P10" s="12"/>
      <c r="Q10" s="12"/>
      <c r="R10" s="12"/>
      <c r="S10" s="12"/>
      <c r="T10" s="12"/>
      <c r="U10" s="12"/>
      <c r="V10" s="13"/>
      <c r="W10" s="12"/>
    </row>
    <row r="11">
      <c r="A11" s="11"/>
      <c r="B11" s="12">
        <v>8.0</v>
      </c>
      <c r="C11" s="13" t="s">
        <v>32</v>
      </c>
      <c r="D11" s="14" t="s">
        <v>33</v>
      </c>
      <c r="E11" s="12">
        <v>126.0</v>
      </c>
      <c r="F11" s="15">
        <v>12.0</v>
      </c>
      <c r="G11" s="18">
        <v>25.0</v>
      </c>
      <c r="H11" s="15">
        <v>110.0</v>
      </c>
      <c r="I11" s="12">
        <v>153.0</v>
      </c>
      <c r="J11" s="12">
        <v>150.0</v>
      </c>
      <c r="K11" s="12">
        <v>155.0</v>
      </c>
      <c r="L11" s="13"/>
      <c r="M11" s="17">
        <f t="shared" si="1"/>
        <v>568</v>
      </c>
      <c r="N11" s="15"/>
      <c r="O11" s="12"/>
      <c r="P11" s="12"/>
      <c r="Q11" s="12"/>
      <c r="R11" s="12"/>
      <c r="S11" s="12"/>
      <c r="T11" s="12"/>
      <c r="U11" s="12"/>
      <c r="V11" s="13"/>
      <c r="W11" s="12"/>
    </row>
    <row r="12">
      <c r="A12" s="11"/>
      <c r="B12" s="12">
        <v>9.0</v>
      </c>
      <c r="C12" s="13" t="s">
        <v>34</v>
      </c>
      <c r="D12" s="14" t="s">
        <v>35</v>
      </c>
      <c r="E12" s="12">
        <v>63.0</v>
      </c>
      <c r="F12" s="15">
        <v>6.0</v>
      </c>
      <c r="G12" s="18">
        <v>10.0</v>
      </c>
      <c r="H12" s="15">
        <v>59.0</v>
      </c>
      <c r="I12" s="12">
        <v>69.0</v>
      </c>
      <c r="J12" s="12">
        <v>69.0</v>
      </c>
      <c r="K12" s="12">
        <v>61.0</v>
      </c>
      <c r="L12" s="13"/>
      <c r="M12" s="17">
        <f t="shared" si="1"/>
        <v>258</v>
      </c>
      <c r="N12" s="15"/>
      <c r="O12" s="12"/>
      <c r="P12" s="12"/>
      <c r="Q12" s="12"/>
      <c r="R12" s="12"/>
      <c r="S12" s="12"/>
      <c r="T12" s="12"/>
      <c r="U12" s="12"/>
      <c r="V12" s="13"/>
      <c r="W12" s="12"/>
    </row>
    <row r="13">
      <c r="A13" s="11"/>
      <c r="B13" s="12">
        <v>10.0</v>
      </c>
      <c r="C13" s="13" t="s">
        <v>36</v>
      </c>
      <c r="D13" s="14" t="s">
        <v>37</v>
      </c>
      <c r="E13" s="12">
        <v>63.0</v>
      </c>
      <c r="F13" s="15">
        <v>6.0</v>
      </c>
      <c r="G13" s="18">
        <v>10.0</v>
      </c>
      <c r="H13" s="15">
        <v>58.0</v>
      </c>
      <c r="I13" s="12">
        <v>53.0</v>
      </c>
      <c r="J13" s="12">
        <v>57.0</v>
      </c>
      <c r="K13" s="12">
        <v>64.0</v>
      </c>
      <c r="L13" s="13"/>
      <c r="M13" s="17">
        <f t="shared" si="1"/>
        <v>232</v>
      </c>
      <c r="N13" s="15"/>
      <c r="O13" s="12"/>
      <c r="P13" s="12"/>
      <c r="Q13" s="12"/>
      <c r="R13" s="12"/>
      <c r="S13" s="12"/>
      <c r="T13" s="12"/>
      <c r="U13" s="12"/>
      <c r="V13" s="13"/>
      <c r="W13" s="12"/>
    </row>
    <row r="14">
      <c r="A14" s="11"/>
      <c r="B14" s="13"/>
      <c r="C14" s="19" t="s">
        <v>38</v>
      </c>
      <c r="D14" s="20"/>
      <c r="E14" s="21">
        <f t="shared" ref="E14:L14" si="2">SUM(E4:E13)</f>
        <v>882</v>
      </c>
      <c r="F14" s="21">
        <f t="shared" si="2"/>
        <v>84</v>
      </c>
      <c r="G14" s="21">
        <f t="shared" si="2"/>
        <v>159</v>
      </c>
      <c r="H14" s="21">
        <f t="shared" si="2"/>
        <v>776</v>
      </c>
      <c r="I14" s="21">
        <f t="shared" si="2"/>
        <v>934</v>
      </c>
      <c r="J14" s="21">
        <f t="shared" si="2"/>
        <v>949</v>
      </c>
      <c r="K14" s="21">
        <f t="shared" si="2"/>
        <v>947</v>
      </c>
      <c r="L14" s="21">
        <f t="shared" si="2"/>
        <v>0</v>
      </c>
      <c r="M14" s="17">
        <f t="shared" si="1"/>
        <v>3606</v>
      </c>
      <c r="N14" s="22">
        <f t="shared" ref="N14:W14" si="3">SUM(N4:N13)</f>
        <v>0</v>
      </c>
      <c r="O14" s="22">
        <f t="shared" si="3"/>
        <v>0</v>
      </c>
      <c r="P14" s="22">
        <f t="shared" si="3"/>
        <v>0</v>
      </c>
      <c r="Q14" s="22">
        <f t="shared" si="3"/>
        <v>0</v>
      </c>
      <c r="R14" s="22">
        <f t="shared" si="3"/>
        <v>0</v>
      </c>
      <c r="S14" s="22">
        <f t="shared" si="3"/>
        <v>0</v>
      </c>
      <c r="T14" s="22">
        <f t="shared" si="3"/>
        <v>0</v>
      </c>
      <c r="U14" s="22">
        <f t="shared" si="3"/>
        <v>0</v>
      </c>
      <c r="V14" s="22">
        <f t="shared" si="3"/>
        <v>0</v>
      </c>
      <c r="W14" s="22">
        <f t="shared" si="3"/>
        <v>0</v>
      </c>
    </row>
    <row r="15">
      <c r="A15" s="11"/>
      <c r="B15" s="13"/>
      <c r="C15" s="23" t="s">
        <v>39</v>
      </c>
      <c r="D15" s="24" t="s">
        <v>40</v>
      </c>
      <c r="E15" s="25">
        <v>20.0</v>
      </c>
      <c r="F15" s="26"/>
      <c r="G15" s="26"/>
      <c r="H15" s="27">
        <v>16.0</v>
      </c>
      <c r="I15" s="23">
        <v>26.0</v>
      </c>
      <c r="J15" s="23">
        <v>42.0</v>
      </c>
      <c r="K15" s="23">
        <v>39.0</v>
      </c>
      <c r="L15" s="23">
        <v>2.0</v>
      </c>
      <c r="M15" s="17">
        <f t="shared" si="1"/>
        <v>125</v>
      </c>
      <c r="N15" s="28"/>
      <c r="O15" s="29"/>
      <c r="P15" s="29"/>
      <c r="Q15" s="29"/>
      <c r="R15" s="29"/>
      <c r="S15" s="29"/>
      <c r="T15" s="29"/>
      <c r="U15" s="29"/>
      <c r="V15" s="29">
        <v>9.0</v>
      </c>
      <c r="W15" s="29">
        <v>8.0</v>
      </c>
    </row>
    <row r="16">
      <c r="A16" s="30"/>
      <c r="B16" s="31">
        <v>1.0</v>
      </c>
      <c r="C16" s="32" t="s">
        <v>41</v>
      </c>
      <c r="D16" s="33" t="s">
        <v>42</v>
      </c>
      <c r="E16" s="13">
        <v>18.0</v>
      </c>
      <c r="F16" s="12"/>
      <c r="G16" s="12"/>
      <c r="H16" s="12">
        <v>16.0</v>
      </c>
      <c r="I16" s="12">
        <v>12.0</v>
      </c>
      <c r="J16" s="13"/>
      <c r="K16" s="13"/>
      <c r="L16" s="13"/>
      <c r="M16" s="17">
        <f t="shared" si="1"/>
        <v>28</v>
      </c>
      <c r="N16" s="12"/>
      <c r="O16" s="12"/>
      <c r="P16" s="12"/>
      <c r="Q16" s="12"/>
      <c r="R16" s="13"/>
      <c r="S16" s="13"/>
      <c r="T16" s="13"/>
      <c r="U16" s="13"/>
      <c r="V16" s="13"/>
      <c r="W16" s="13"/>
    </row>
    <row r="17">
      <c r="A17" s="30"/>
      <c r="B17" s="31">
        <v>2.0</v>
      </c>
      <c r="C17" s="32" t="s">
        <v>43</v>
      </c>
      <c r="D17" s="33" t="s">
        <v>42</v>
      </c>
      <c r="E17" s="13">
        <v>18.0</v>
      </c>
      <c r="F17" s="12"/>
      <c r="G17" s="12"/>
      <c r="H17" s="12">
        <v>18.0</v>
      </c>
      <c r="I17" s="12">
        <v>15.0</v>
      </c>
      <c r="J17" s="13"/>
      <c r="K17" s="13"/>
      <c r="L17" s="13"/>
      <c r="M17" s="17">
        <f t="shared" si="1"/>
        <v>33</v>
      </c>
      <c r="N17" s="12"/>
      <c r="O17" s="12"/>
      <c r="P17" s="12"/>
      <c r="Q17" s="12"/>
      <c r="R17" s="13"/>
      <c r="S17" s="13"/>
      <c r="T17" s="13"/>
      <c r="U17" s="13"/>
      <c r="V17" s="13"/>
      <c r="W17" s="13"/>
    </row>
    <row r="18">
      <c r="A18" s="30"/>
      <c r="B18" s="31">
        <v>3.0</v>
      </c>
      <c r="C18" s="32" t="s">
        <v>44</v>
      </c>
      <c r="D18" s="33" t="s">
        <v>42</v>
      </c>
      <c r="E18" s="13">
        <v>18.0</v>
      </c>
      <c r="F18" s="12"/>
      <c r="G18" s="12"/>
      <c r="H18" s="12"/>
      <c r="I18" s="12">
        <v>13.0</v>
      </c>
      <c r="J18" s="13"/>
      <c r="K18" s="13"/>
      <c r="L18" s="13"/>
      <c r="M18" s="17">
        <f t="shared" si="1"/>
        <v>13</v>
      </c>
      <c r="N18" s="12"/>
      <c r="O18" s="12"/>
      <c r="P18" s="12"/>
      <c r="Q18" s="12"/>
      <c r="R18" s="13"/>
      <c r="S18" s="13"/>
      <c r="T18" s="13"/>
      <c r="U18" s="13"/>
      <c r="V18" s="13"/>
      <c r="W18" s="13"/>
    </row>
    <row r="19">
      <c r="A19" s="30"/>
      <c r="B19" s="31">
        <v>4.0</v>
      </c>
      <c r="C19" s="32" t="s">
        <v>45</v>
      </c>
      <c r="D19" s="33" t="s">
        <v>42</v>
      </c>
      <c r="E19" s="13">
        <v>18.0</v>
      </c>
      <c r="F19" s="13"/>
      <c r="G19" s="12"/>
      <c r="H19" s="12">
        <v>17.0</v>
      </c>
      <c r="I19" s="12">
        <v>15.0</v>
      </c>
      <c r="J19" s="13"/>
      <c r="K19" s="13"/>
      <c r="L19" s="13"/>
      <c r="M19" s="17">
        <f t="shared" si="1"/>
        <v>32</v>
      </c>
      <c r="N19" s="12"/>
      <c r="O19" s="12"/>
      <c r="P19" s="12"/>
      <c r="Q19" s="12"/>
      <c r="R19" s="13"/>
      <c r="S19" s="13"/>
      <c r="T19" s="13"/>
      <c r="U19" s="13"/>
      <c r="V19" s="13"/>
      <c r="W19" s="13"/>
    </row>
    <row r="20">
      <c r="A20" s="30"/>
      <c r="B20" s="31">
        <v>5.0</v>
      </c>
      <c r="C20" s="32" t="s">
        <v>46</v>
      </c>
      <c r="D20" s="33" t="s">
        <v>42</v>
      </c>
      <c r="E20" s="13">
        <v>18.0</v>
      </c>
      <c r="F20" s="13"/>
      <c r="G20" s="12"/>
      <c r="H20" s="12">
        <v>17.0</v>
      </c>
      <c r="I20" s="12">
        <v>16.0</v>
      </c>
      <c r="J20" s="13"/>
      <c r="K20" s="13"/>
      <c r="L20" s="13"/>
      <c r="M20" s="17">
        <f t="shared" si="1"/>
        <v>33</v>
      </c>
      <c r="N20" s="12"/>
      <c r="O20" s="12"/>
      <c r="P20" s="13"/>
      <c r="Q20" s="13"/>
      <c r="R20" s="13"/>
      <c r="S20" s="13"/>
      <c r="T20" s="13"/>
      <c r="U20" s="13"/>
      <c r="V20" s="13"/>
      <c r="W20" s="13"/>
    </row>
    <row r="21">
      <c r="A21" s="30"/>
      <c r="B21" s="31">
        <v>6.0</v>
      </c>
      <c r="C21" s="32" t="s">
        <v>47</v>
      </c>
      <c r="D21" s="33" t="s">
        <v>48</v>
      </c>
      <c r="E21" s="13">
        <v>18.0</v>
      </c>
      <c r="F21" s="12"/>
      <c r="G21" s="12"/>
      <c r="H21" s="12">
        <v>11.0</v>
      </c>
      <c r="I21" s="12">
        <v>15.0</v>
      </c>
      <c r="J21" s="13"/>
      <c r="K21" s="13"/>
      <c r="L21" s="13"/>
      <c r="M21" s="17">
        <f t="shared" si="1"/>
        <v>26</v>
      </c>
      <c r="N21" s="12"/>
      <c r="O21" s="12"/>
      <c r="P21" s="12"/>
      <c r="Q21" s="12"/>
      <c r="R21" s="13"/>
      <c r="S21" s="13"/>
      <c r="T21" s="13"/>
      <c r="U21" s="13"/>
      <c r="V21" s="13"/>
      <c r="W21" s="13"/>
    </row>
    <row r="22" ht="15.75" customHeight="1">
      <c r="A22" s="30"/>
      <c r="B22" s="31">
        <v>7.0</v>
      </c>
      <c r="C22" s="32" t="s">
        <v>49</v>
      </c>
      <c r="D22" s="33" t="s">
        <v>50</v>
      </c>
      <c r="E22" s="12">
        <v>9.0</v>
      </c>
      <c r="F22" s="13"/>
      <c r="G22" s="13"/>
      <c r="H22" s="13"/>
      <c r="I22" s="13"/>
      <c r="J22" s="13"/>
      <c r="K22" s="13"/>
      <c r="L22" s="13"/>
      <c r="M22" s="17">
        <f t="shared" si="1"/>
        <v>0</v>
      </c>
      <c r="N22" s="12"/>
      <c r="O22" s="12"/>
      <c r="P22" s="13"/>
      <c r="Q22" s="13"/>
      <c r="R22" s="13"/>
      <c r="S22" s="13"/>
      <c r="T22" s="13"/>
      <c r="U22" s="13"/>
      <c r="V22" s="13"/>
      <c r="W22" s="13"/>
    </row>
    <row r="23" ht="15.75" customHeight="1">
      <c r="A23" s="30"/>
      <c r="B23" s="31">
        <v>8.0</v>
      </c>
      <c r="C23" s="32" t="s">
        <v>51</v>
      </c>
      <c r="D23" s="33" t="s">
        <v>50</v>
      </c>
      <c r="E23" s="13">
        <v>18.0</v>
      </c>
      <c r="F23" s="13"/>
      <c r="G23" s="13"/>
      <c r="H23" s="13"/>
      <c r="I23" s="13"/>
      <c r="J23" s="13"/>
      <c r="K23" s="13"/>
      <c r="L23" s="13"/>
      <c r="M23" s="17">
        <f t="shared" si="1"/>
        <v>0</v>
      </c>
      <c r="N23" s="12"/>
      <c r="O23" s="12"/>
      <c r="P23" s="13"/>
      <c r="Q23" s="13"/>
      <c r="R23" s="13"/>
      <c r="S23" s="13"/>
      <c r="T23" s="13"/>
      <c r="U23" s="13"/>
      <c r="V23" s="13"/>
      <c r="W23" s="13"/>
    </row>
    <row r="24" ht="15.75" customHeight="1">
      <c r="A24" s="30"/>
      <c r="B24" s="31">
        <v>9.0</v>
      </c>
      <c r="C24" s="32" t="s">
        <v>52</v>
      </c>
      <c r="D24" s="33" t="s">
        <v>53</v>
      </c>
      <c r="E24" s="13">
        <v>18.0</v>
      </c>
      <c r="F24" s="13"/>
      <c r="G24" s="12"/>
      <c r="H24" s="12">
        <v>17.0</v>
      </c>
      <c r="I24" s="12">
        <v>14.0</v>
      </c>
      <c r="J24" s="13"/>
      <c r="K24" s="13"/>
      <c r="L24" s="13"/>
      <c r="M24" s="17">
        <f t="shared" si="1"/>
        <v>31</v>
      </c>
      <c r="N24" s="12"/>
      <c r="O24" s="12"/>
      <c r="P24" s="12"/>
      <c r="Q24" s="12"/>
      <c r="R24" s="13"/>
      <c r="S24" s="13"/>
      <c r="T24" s="13"/>
      <c r="U24" s="13"/>
      <c r="V24" s="13"/>
      <c r="W24" s="13"/>
    </row>
    <row r="25" ht="15.75" customHeight="1">
      <c r="A25" s="30"/>
      <c r="B25" s="31">
        <v>10.0</v>
      </c>
      <c r="C25" s="32" t="s">
        <v>54</v>
      </c>
      <c r="D25" s="33" t="s">
        <v>53</v>
      </c>
      <c r="E25" s="13">
        <v>18.0</v>
      </c>
      <c r="F25" s="13"/>
      <c r="G25" s="12"/>
      <c r="H25" s="12">
        <v>17.0</v>
      </c>
      <c r="I25" s="12">
        <v>15.0</v>
      </c>
      <c r="J25" s="13"/>
      <c r="K25" s="13"/>
      <c r="L25" s="13"/>
      <c r="M25" s="17">
        <f t="shared" si="1"/>
        <v>32</v>
      </c>
      <c r="N25" s="12"/>
      <c r="O25" s="12"/>
      <c r="P25" s="12"/>
      <c r="Q25" s="12"/>
      <c r="R25" s="13"/>
      <c r="S25" s="13"/>
      <c r="T25" s="13"/>
      <c r="U25" s="13"/>
      <c r="V25" s="13"/>
      <c r="W25" s="13"/>
    </row>
    <row r="26" ht="15.75" customHeight="1">
      <c r="A26" s="30"/>
      <c r="B26" s="31">
        <v>11.0</v>
      </c>
      <c r="C26" s="31" t="s">
        <v>55</v>
      </c>
      <c r="D26" s="33" t="s">
        <v>53</v>
      </c>
      <c r="E26" s="13">
        <v>18.0</v>
      </c>
      <c r="F26" s="13"/>
      <c r="G26" s="12"/>
      <c r="H26" s="12">
        <v>15.0</v>
      </c>
      <c r="I26" s="12">
        <v>16.0</v>
      </c>
      <c r="J26" s="13"/>
      <c r="K26" s="13"/>
      <c r="L26" s="13"/>
      <c r="M26" s="17">
        <f t="shared" si="1"/>
        <v>31</v>
      </c>
      <c r="N26" s="12"/>
      <c r="O26" s="12"/>
      <c r="P26" s="12"/>
      <c r="Q26" s="12"/>
      <c r="R26" s="13"/>
      <c r="S26" s="13"/>
      <c r="T26" s="13"/>
      <c r="U26" s="13"/>
      <c r="V26" s="13"/>
      <c r="W26" s="13"/>
    </row>
    <row r="27" ht="15.75" customHeight="1">
      <c r="A27" s="30"/>
      <c r="B27" s="31">
        <v>12.0</v>
      </c>
      <c r="C27" s="32" t="s">
        <v>56</v>
      </c>
      <c r="D27" s="33" t="s">
        <v>57</v>
      </c>
      <c r="E27" s="13">
        <v>18.0</v>
      </c>
      <c r="F27" s="13"/>
      <c r="G27" s="12"/>
      <c r="H27" s="12">
        <v>10.0</v>
      </c>
      <c r="I27" s="12">
        <v>12.0</v>
      </c>
      <c r="J27" s="13"/>
      <c r="K27" s="13"/>
      <c r="L27" s="13"/>
      <c r="M27" s="17">
        <f t="shared" si="1"/>
        <v>22</v>
      </c>
      <c r="N27" s="12"/>
      <c r="O27" s="12"/>
      <c r="P27" s="13"/>
      <c r="Q27" s="13"/>
      <c r="R27" s="13"/>
      <c r="S27" s="13"/>
      <c r="T27" s="13"/>
      <c r="U27" s="13"/>
      <c r="V27" s="13"/>
      <c r="W27" s="13"/>
    </row>
    <row r="28" ht="15.75" customHeight="1">
      <c r="A28" s="30"/>
      <c r="B28" s="31">
        <v>13.0</v>
      </c>
      <c r="C28" s="32" t="s">
        <v>58</v>
      </c>
      <c r="D28" s="33" t="s">
        <v>57</v>
      </c>
      <c r="E28" s="13">
        <v>18.0</v>
      </c>
      <c r="F28" s="13"/>
      <c r="G28" s="12"/>
      <c r="H28" s="12">
        <v>12.0</v>
      </c>
      <c r="I28" s="12">
        <v>14.0</v>
      </c>
      <c r="J28" s="13"/>
      <c r="K28" s="13"/>
      <c r="L28" s="13"/>
      <c r="M28" s="17">
        <f t="shared" si="1"/>
        <v>26</v>
      </c>
      <c r="N28" s="12"/>
      <c r="O28" s="12"/>
      <c r="P28" s="12"/>
      <c r="Q28" s="12"/>
      <c r="R28" s="13"/>
      <c r="S28" s="13"/>
      <c r="T28" s="13"/>
      <c r="U28" s="13"/>
      <c r="V28" s="13"/>
      <c r="W28" s="13"/>
    </row>
    <row r="29" ht="15.75" customHeight="1">
      <c r="A29" s="30"/>
      <c r="B29" s="31">
        <v>14.0</v>
      </c>
      <c r="C29" s="32" t="s">
        <v>59</v>
      </c>
      <c r="D29" s="33" t="s">
        <v>57</v>
      </c>
      <c r="E29" s="13">
        <v>18.0</v>
      </c>
      <c r="F29" s="13"/>
      <c r="G29" s="13"/>
      <c r="H29" s="13"/>
      <c r="I29" s="13"/>
      <c r="J29" s="13"/>
      <c r="K29" s="13"/>
      <c r="L29" s="13"/>
      <c r="M29" s="17">
        <f t="shared" si="1"/>
        <v>0</v>
      </c>
      <c r="N29" s="12"/>
      <c r="O29" s="12"/>
      <c r="P29" s="13"/>
      <c r="Q29" s="13"/>
      <c r="R29" s="13"/>
      <c r="S29" s="13"/>
      <c r="T29" s="13"/>
      <c r="U29" s="13"/>
      <c r="V29" s="13"/>
      <c r="W29" s="13"/>
    </row>
    <row r="30" ht="15.75" customHeight="1">
      <c r="A30" s="30"/>
      <c r="B30" s="31">
        <v>15.0</v>
      </c>
      <c r="C30" s="32" t="s">
        <v>60</v>
      </c>
      <c r="D30" s="33" t="s">
        <v>50</v>
      </c>
      <c r="E30" s="13">
        <v>18.0</v>
      </c>
      <c r="F30" s="13"/>
      <c r="G30" s="12"/>
      <c r="H30" s="12">
        <v>16.0</v>
      </c>
      <c r="I30" s="12">
        <v>15.0</v>
      </c>
      <c r="J30" s="13"/>
      <c r="K30" s="13"/>
      <c r="L30" s="13"/>
      <c r="M30" s="17">
        <f t="shared" si="1"/>
        <v>31</v>
      </c>
      <c r="N30" s="12"/>
      <c r="O30" s="12"/>
      <c r="P30" s="12"/>
      <c r="Q30" s="12"/>
      <c r="R30" s="13"/>
      <c r="S30" s="13"/>
      <c r="T30" s="13"/>
      <c r="U30" s="13"/>
      <c r="V30" s="13"/>
      <c r="W30" s="13"/>
    </row>
    <row r="31" ht="15.75" customHeight="1">
      <c r="A31" s="30"/>
      <c r="B31" s="31">
        <v>16.0</v>
      </c>
      <c r="C31" s="32" t="s">
        <v>61</v>
      </c>
      <c r="D31" s="33" t="s">
        <v>50</v>
      </c>
      <c r="E31" s="13">
        <v>18.0</v>
      </c>
      <c r="F31" s="13"/>
      <c r="G31" s="12"/>
      <c r="H31" s="12">
        <v>17.0</v>
      </c>
      <c r="I31" s="12">
        <v>15.0</v>
      </c>
      <c r="J31" s="13"/>
      <c r="K31" s="13"/>
      <c r="L31" s="13"/>
      <c r="M31" s="17">
        <f t="shared" si="1"/>
        <v>32</v>
      </c>
      <c r="N31" s="12"/>
      <c r="O31" s="12"/>
      <c r="P31" s="12"/>
      <c r="Q31" s="12"/>
      <c r="R31" s="13"/>
      <c r="S31" s="13"/>
      <c r="T31" s="13"/>
      <c r="U31" s="13"/>
      <c r="V31" s="13"/>
      <c r="W31" s="13"/>
    </row>
    <row r="32" ht="15.75" customHeight="1">
      <c r="A32" s="30"/>
      <c r="B32" s="31">
        <v>17.0</v>
      </c>
      <c r="C32" s="32" t="s">
        <v>62</v>
      </c>
      <c r="D32" s="33" t="s">
        <v>50</v>
      </c>
      <c r="E32" s="13">
        <v>18.0</v>
      </c>
      <c r="F32" s="13"/>
      <c r="G32" s="12"/>
      <c r="H32" s="12">
        <v>16.0</v>
      </c>
      <c r="I32" s="12">
        <v>16.0</v>
      </c>
      <c r="J32" s="13"/>
      <c r="K32" s="13"/>
      <c r="L32" s="13"/>
      <c r="M32" s="17">
        <f t="shared" si="1"/>
        <v>32</v>
      </c>
      <c r="N32" s="12"/>
      <c r="O32" s="12"/>
      <c r="P32" s="12"/>
      <c r="Q32" s="12"/>
      <c r="R32" s="13"/>
      <c r="S32" s="13"/>
      <c r="T32" s="13"/>
      <c r="U32" s="13"/>
      <c r="V32" s="13"/>
      <c r="W32" s="13"/>
    </row>
    <row r="33" ht="15.75" customHeight="1">
      <c r="A33" s="30"/>
      <c r="B33" s="31">
        <v>18.0</v>
      </c>
      <c r="C33" s="32" t="s">
        <v>63</v>
      </c>
      <c r="D33" s="33" t="s">
        <v>64</v>
      </c>
      <c r="E33" s="12">
        <v>0.0</v>
      </c>
      <c r="F33" s="13"/>
      <c r="G33" s="13"/>
      <c r="H33" s="13"/>
      <c r="I33" s="13"/>
      <c r="J33" s="13"/>
      <c r="K33" s="13"/>
      <c r="L33" s="13"/>
      <c r="M33" s="17">
        <f t="shared" si="1"/>
        <v>0</v>
      </c>
      <c r="N33" s="12"/>
      <c r="O33" s="12"/>
      <c r="P33" s="12"/>
      <c r="Q33" s="12"/>
      <c r="R33" s="13"/>
      <c r="S33" s="13"/>
      <c r="T33" s="13"/>
      <c r="U33" s="13"/>
      <c r="V33" s="13"/>
      <c r="W33" s="13"/>
    </row>
    <row r="34" ht="15.75" customHeight="1">
      <c r="A34" s="30"/>
      <c r="B34" s="31">
        <v>19.0</v>
      </c>
      <c r="C34" s="32" t="s">
        <v>65</v>
      </c>
      <c r="D34" s="33" t="s">
        <v>66</v>
      </c>
      <c r="E34" s="13">
        <v>18.0</v>
      </c>
      <c r="F34" s="12"/>
      <c r="G34" s="12"/>
      <c r="H34" s="12">
        <v>16.0</v>
      </c>
      <c r="I34" s="12">
        <v>16.0</v>
      </c>
      <c r="J34" s="13"/>
      <c r="K34" s="13"/>
      <c r="L34" s="13"/>
      <c r="M34" s="17">
        <f t="shared" si="1"/>
        <v>32</v>
      </c>
      <c r="N34" s="12"/>
      <c r="O34" s="12"/>
      <c r="P34" s="12"/>
      <c r="Q34" s="12"/>
      <c r="R34" s="13"/>
      <c r="S34" s="13"/>
      <c r="T34" s="13"/>
      <c r="U34" s="13"/>
      <c r="V34" s="13"/>
      <c r="W34" s="13"/>
    </row>
    <row r="35" ht="15.75" customHeight="1">
      <c r="A35" s="30"/>
      <c r="B35" s="31">
        <v>20.0</v>
      </c>
      <c r="C35" s="32" t="s">
        <v>67</v>
      </c>
      <c r="D35" s="33" t="s">
        <v>66</v>
      </c>
      <c r="E35" s="13">
        <v>18.0</v>
      </c>
      <c r="F35" s="13"/>
      <c r="G35" s="13"/>
      <c r="H35" s="13"/>
      <c r="I35" s="13"/>
      <c r="J35" s="13"/>
      <c r="K35" s="13"/>
      <c r="L35" s="13"/>
      <c r="M35" s="17">
        <f t="shared" si="1"/>
        <v>0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ht="15.75" customHeight="1">
      <c r="A36" s="30"/>
      <c r="B36" s="32"/>
      <c r="C36" s="34" t="s">
        <v>68</v>
      </c>
      <c r="D36" s="35"/>
      <c r="E36" s="36">
        <f t="shared" ref="E36:F36" si="4">SUM(E16:E35)</f>
        <v>333</v>
      </c>
      <c r="F36" s="36">
        <f t="shared" si="4"/>
        <v>0</v>
      </c>
      <c r="G36" s="36"/>
      <c r="H36" s="36">
        <f t="shared" ref="H36:L36" si="5">SUM(H16:H35)</f>
        <v>215</v>
      </c>
      <c r="I36" s="36">
        <f t="shared" si="5"/>
        <v>219</v>
      </c>
      <c r="J36" s="36">
        <f t="shared" si="5"/>
        <v>0</v>
      </c>
      <c r="K36" s="36">
        <f t="shared" si="5"/>
        <v>0</v>
      </c>
      <c r="L36" s="36">
        <f t="shared" si="5"/>
        <v>0</v>
      </c>
      <c r="M36" s="17">
        <f t="shared" si="1"/>
        <v>434</v>
      </c>
      <c r="N36" s="19">
        <f t="shared" ref="N36:W36" si="6">SUM(N16:N35)</f>
        <v>0</v>
      </c>
      <c r="O36" s="19">
        <f t="shared" si="6"/>
        <v>0</v>
      </c>
      <c r="P36" s="19">
        <f t="shared" si="6"/>
        <v>0</v>
      </c>
      <c r="Q36" s="19">
        <f t="shared" si="6"/>
        <v>0</v>
      </c>
      <c r="R36" s="19">
        <f t="shared" si="6"/>
        <v>0</v>
      </c>
      <c r="S36" s="19">
        <f t="shared" si="6"/>
        <v>0</v>
      </c>
      <c r="T36" s="19">
        <f t="shared" si="6"/>
        <v>0</v>
      </c>
      <c r="U36" s="19">
        <f t="shared" si="6"/>
        <v>0</v>
      </c>
      <c r="V36" s="19">
        <f t="shared" si="6"/>
        <v>0</v>
      </c>
      <c r="W36" s="19">
        <f t="shared" si="6"/>
        <v>0</v>
      </c>
    </row>
    <row r="37" ht="15.75" customHeight="1">
      <c r="A37" s="30"/>
      <c r="B37" s="32"/>
      <c r="C37" s="32" t="s">
        <v>69</v>
      </c>
      <c r="D37" s="33" t="s">
        <v>70</v>
      </c>
      <c r="E37" s="12">
        <v>32.0</v>
      </c>
      <c r="F37" s="13"/>
      <c r="G37" s="12"/>
      <c r="H37" s="12">
        <v>26.0</v>
      </c>
      <c r="I37" s="12">
        <v>25.0</v>
      </c>
      <c r="J37" s="12">
        <v>32.0</v>
      </c>
      <c r="K37" s="13"/>
      <c r="L37" s="13"/>
      <c r="M37" s="17">
        <f t="shared" si="1"/>
        <v>83</v>
      </c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ht="15.75" customHeight="1">
      <c r="A38" s="38"/>
      <c r="B38" s="39"/>
      <c r="C38" s="39" t="s">
        <v>71</v>
      </c>
      <c r="D38" s="33" t="s">
        <v>72</v>
      </c>
      <c r="E38" s="13">
        <v>18.0</v>
      </c>
      <c r="F38" s="12"/>
      <c r="G38" s="12"/>
      <c r="H38" s="12">
        <v>10.0</v>
      </c>
      <c r="I38" s="12"/>
      <c r="J38" s="12"/>
      <c r="K38" s="12"/>
      <c r="L38" s="13"/>
      <c r="M38" s="17">
        <f t="shared" si="1"/>
        <v>10</v>
      </c>
      <c r="N38" s="12"/>
      <c r="O38" s="12"/>
      <c r="P38" s="13"/>
      <c r="Q38" s="13"/>
      <c r="R38" s="13"/>
      <c r="S38" s="13"/>
      <c r="T38" s="13"/>
      <c r="U38" s="13"/>
      <c r="V38" s="13"/>
      <c r="W38" s="13"/>
    </row>
    <row r="39" ht="15.75" customHeight="1">
      <c r="A39" s="40"/>
      <c r="B39" s="41"/>
      <c r="C39" s="41" t="s">
        <v>73</v>
      </c>
      <c r="D39" s="33" t="s">
        <v>74</v>
      </c>
      <c r="E39" s="12">
        <v>36.0</v>
      </c>
      <c r="F39" s="12"/>
      <c r="G39" s="12"/>
      <c r="H39" s="12">
        <v>32.0</v>
      </c>
      <c r="I39" s="12"/>
      <c r="J39" s="13"/>
      <c r="K39" s="13"/>
      <c r="L39" s="13"/>
      <c r="M39" s="17">
        <f t="shared" si="1"/>
        <v>32</v>
      </c>
      <c r="N39" s="12"/>
      <c r="O39" s="12"/>
      <c r="P39" s="13"/>
      <c r="Q39" s="13"/>
      <c r="R39" s="13"/>
      <c r="S39" s="13"/>
      <c r="T39" s="13"/>
      <c r="U39" s="13"/>
      <c r="V39" s="13"/>
      <c r="W39" s="13"/>
    </row>
    <row r="40" ht="15.75" customHeight="1">
      <c r="A40" s="42"/>
      <c r="B40" s="43"/>
      <c r="C40" s="43" t="s">
        <v>75</v>
      </c>
      <c r="D40" s="33" t="s">
        <v>76</v>
      </c>
      <c r="E40" s="13">
        <v>18.0</v>
      </c>
      <c r="F40" s="12"/>
      <c r="G40" s="12"/>
      <c r="H40" s="12">
        <v>15.0</v>
      </c>
      <c r="I40" s="12"/>
      <c r="J40" s="12"/>
      <c r="K40" s="12"/>
      <c r="L40" s="13"/>
      <c r="M40" s="17">
        <f t="shared" si="1"/>
        <v>15</v>
      </c>
      <c r="N40" s="12"/>
      <c r="O40" s="12"/>
      <c r="P40" s="13"/>
      <c r="Q40" s="12"/>
      <c r="R40" s="13"/>
      <c r="S40" s="12"/>
      <c r="T40" s="13"/>
      <c r="U40" s="12"/>
      <c r="V40" s="13"/>
      <c r="W40" s="12"/>
    </row>
    <row r="41" ht="15.75" customHeight="1">
      <c r="A41" s="38"/>
      <c r="B41" s="39"/>
      <c r="C41" s="44" t="s">
        <v>77</v>
      </c>
      <c r="D41" s="45"/>
      <c r="E41" s="46">
        <f>SUM(E38:E40)</f>
        <v>72</v>
      </c>
      <c r="F41" s="46">
        <f>SUM(F39:F40)</f>
        <v>0</v>
      </c>
      <c r="G41" s="46"/>
      <c r="H41" s="46">
        <f t="shared" ref="H41:L41" si="7">SUM(H39:H40)</f>
        <v>47</v>
      </c>
      <c r="I41" s="46">
        <f t="shared" si="7"/>
        <v>0</v>
      </c>
      <c r="J41" s="46">
        <f t="shared" si="7"/>
        <v>0</v>
      </c>
      <c r="K41" s="46">
        <f t="shared" si="7"/>
        <v>0</v>
      </c>
      <c r="L41" s="46">
        <f t="shared" si="7"/>
        <v>0</v>
      </c>
      <c r="M41" s="17">
        <f t="shared" si="1"/>
        <v>47</v>
      </c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ht="15.75" customHeight="1">
      <c r="A42" s="38"/>
      <c r="B42" s="39"/>
      <c r="C42" s="39" t="s">
        <v>78</v>
      </c>
      <c r="D42" s="33" t="s">
        <v>79</v>
      </c>
      <c r="E42" s="13">
        <v>18.0</v>
      </c>
      <c r="F42" s="12"/>
      <c r="G42" s="12"/>
      <c r="H42" s="12">
        <v>16.0</v>
      </c>
      <c r="I42" s="12">
        <v>12.0</v>
      </c>
      <c r="J42" s="12">
        <v>11.0</v>
      </c>
      <c r="K42" s="12">
        <v>0.0</v>
      </c>
      <c r="L42" s="12"/>
      <c r="M42" s="17">
        <f t="shared" si="1"/>
        <v>39</v>
      </c>
      <c r="N42" s="12"/>
      <c r="O42" s="12"/>
      <c r="P42" s="12"/>
      <c r="Q42" s="12"/>
      <c r="R42" s="12"/>
      <c r="S42" s="12"/>
      <c r="T42" s="12"/>
      <c r="U42" s="12"/>
      <c r="V42" s="12"/>
      <c r="W42" s="12"/>
    </row>
    <row r="43" ht="15.75" customHeight="1">
      <c r="A43" s="38"/>
      <c r="B43" s="39"/>
      <c r="C43" s="39" t="s">
        <v>80</v>
      </c>
      <c r="D43" s="33" t="s">
        <v>81</v>
      </c>
      <c r="E43" s="13">
        <v>18.0</v>
      </c>
      <c r="F43" s="12"/>
      <c r="G43" s="12"/>
      <c r="H43" s="12">
        <v>17.0</v>
      </c>
      <c r="I43" s="12">
        <v>15.0</v>
      </c>
      <c r="J43" s="12">
        <v>14.0</v>
      </c>
      <c r="K43" s="12">
        <v>7.0</v>
      </c>
      <c r="L43" s="12"/>
      <c r="M43" s="17">
        <f t="shared" si="1"/>
        <v>53</v>
      </c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ht="15.75" customHeight="1">
      <c r="A44" s="38"/>
      <c r="B44" s="39"/>
      <c r="C44" s="39" t="s">
        <v>82</v>
      </c>
      <c r="D44" s="33" t="s">
        <v>83</v>
      </c>
      <c r="E44" s="13">
        <v>18.0</v>
      </c>
      <c r="F44" s="12"/>
      <c r="G44" s="12"/>
      <c r="H44" s="12">
        <v>15.0</v>
      </c>
      <c r="I44" s="12">
        <v>18.0</v>
      </c>
      <c r="J44" s="12">
        <v>11.0</v>
      </c>
      <c r="K44" s="12">
        <v>9.0</v>
      </c>
      <c r="L44" s="12"/>
      <c r="M44" s="17">
        <f t="shared" si="1"/>
        <v>53</v>
      </c>
      <c r="N44" s="12"/>
      <c r="O44" s="12"/>
      <c r="P44" s="12"/>
      <c r="Q44" s="12"/>
      <c r="R44" s="12"/>
      <c r="S44" s="12"/>
      <c r="T44" s="12"/>
      <c r="U44" s="12"/>
      <c r="V44" s="12"/>
      <c r="W44" s="12"/>
    </row>
    <row r="45" ht="15.75" customHeight="1">
      <c r="B45" s="47"/>
      <c r="C45" s="48" t="s">
        <v>84</v>
      </c>
      <c r="D45" s="48"/>
      <c r="E45" s="49">
        <f>SUM(E42:E44)</f>
        <v>54</v>
      </c>
      <c r="F45" s="49">
        <f>SUM(F43:F44)</f>
        <v>0</v>
      </c>
      <c r="G45" s="49"/>
      <c r="H45" s="49">
        <f t="shared" ref="H45:L45" si="8">SUM(H43:H44)</f>
        <v>32</v>
      </c>
      <c r="I45" s="49">
        <f t="shared" si="8"/>
        <v>33</v>
      </c>
      <c r="J45" s="49">
        <f t="shared" si="8"/>
        <v>25</v>
      </c>
      <c r="K45" s="49">
        <f t="shared" si="8"/>
        <v>16</v>
      </c>
      <c r="L45" s="49">
        <f t="shared" si="8"/>
        <v>0</v>
      </c>
      <c r="M45" s="17">
        <f t="shared" si="1"/>
        <v>106</v>
      </c>
      <c r="N45" s="50">
        <f t="shared" ref="N45:W45" si="9">SUM(N43:N44)</f>
        <v>0</v>
      </c>
      <c r="O45" s="50">
        <f t="shared" si="9"/>
        <v>0</v>
      </c>
      <c r="P45" s="50">
        <f t="shared" si="9"/>
        <v>0</v>
      </c>
      <c r="Q45" s="50">
        <f t="shared" si="9"/>
        <v>0</v>
      </c>
      <c r="R45" s="50">
        <f t="shared" si="9"/>
        <v>0</v>
      </c>
      <c r="S45" s="50">
        <f t="shared" si="9"/>
        <v>0</v>
      </c>
      <c r="T45" s="50">
        <f t="shared" si="9"/>
        <v>0</v>
      </c>
      <c r="U45" s="50">
        <f t="shared" si="9"/>
        <v>0</v>
      </c>
      <c r="V45" s="50">
        <f t="shared" si="9"/>
        <v>0</v>
      </c>
      <c r="W45" s="50">
        <f t="shared" si="9"/>
        <v>0</v>
      </c>
    </row>
    <row r="46" ht="15.75" customHeight="1">
      <c r="B46" s="47"/>
      <c r="C46" s="47"/>
      <c r="D46" s="51" t="s">
        <v>85</v>
      </c>
      <c r="E46" s="47">
        <f>E14+E15+E36+E37+E41+E45</f>
        <v>1393</v>
      </c>
      <c r="F46" s="47">
        <f t="shared" ref="F46:G46" si="10">F14+F15+F36+R37+F41+F45</f>
        <v>84</v>
      </c>
      <c r="G46" s="47">
        <f t="shared" si="10"/>
        <v>159</v>
      </c>
      <c r="H46" s="47">
        <f t="shared" ref="H46:L46" si="11">H14+H15+H36+H37+H41+H45</f>
        <v>1112</v>
      </c>
      <c r="I46" s="47">
        <f t="shared" si="11"/>
        <v>1237</v>
      </c>
      <c r="J46" s="47">
        <f t="shared" si="11"/>
        <v>1048</v>
      </c>
      <c r="K46" s="47">
        <f t="shared" si="11"/>
        <v>1002</v>
      </c>
      <c r="L46" s="47">
        <f t="shared" si="11"/>
        <v>2</v>
      </c>
      <c r="M46" s="17">
        <f t="shared" si="1"/>
        <v>4401</v>
      </c>
      <c r="N46" s="52">
        <f t="shared" ref="N46:W46" si="12">N14+N15+N36+N37+N45</f>
        <v>0</v>
      </c>
      <c r="O46" s="52">
        <f t="shared" si="12"/>
        <v>0</v>
      </c>
      <c r="P46" s="52">
        <f t="shared" si="12"/>
        <v>0</v>
      </c>
      <c r="Q46" s="52">
        <f t="shared" si="12"/>
        <v>0</v>
      </c>
      <c r="R46" s="52">
        <f t="shared" si="12"/>
        <v>0</v>
      </c>
      <c r="S46" s="52">
        <f t="shared" si="12"/>
        <v>0</v>
      </c>
      <c r="T46" s="52">
        <f t="shared" si="12"/>
        <v>0</v>
      </c>
      <c r="U46" s="52">
        <f t="shared" si="12"/>
        <v>0</v>
      </c>
      <c r="V46" s="52">
        <f t="shared" si="12"/>
        <v>9</v>
      </c>
      <c r="W46" s="52">
        <f t="shared" si="12"/>
        <v>8</v>
      </c>
    </row>
    <row r="47" ht="15.75" customHeight="1">
      <c r="M47" s="53" t="s">
        <v>15</v>
      </c>
      <c r="N47" s="53" t="s">
        <v>86</v>
      </c>
      <c r="O47" s="53" t="s">
        <v>87</v>
      </c>
    </row>
    <row r="48" ht="15.75" customHeight="1">
      <c r="A48" s="54"/>
      <c r="B48" s="54"/>
      <c r="C48" s="54"/>
      <c r="D48" s="55" t="s">
        <v>88</v>
      </c>
      <c r="E48" s="56">
        <f t="shared" ref="E48:L48" si="13">E14</f>
        <v>882</v>
      </c>
      <c r="F48" s="56">
        <f t="shared" si="13"/>
        <v>84</v>
      </c>
      <c r="G48" s="56">
        <f t="shared" si="13"/>
        <v>159</v>
      </c>
      <c r="H48" s="56">
        <f t="shared" si="13"/>
        <v>776</v>
      </c>
      <c r="I48" s="56">
        <f t="shared" si="13"/>
        <v>934</v>
      </c>
      <c r="J48" s="56">
        <f t="shared" si="13"/>
        <v>949</v>
      </c>
      <c r="K48" s="56">
        <f t="shared" si="13"/>
        <v>947</v>
      </c>
      <c r="L48" s="56">
        <f t="shared" si="13"/>
        <v>0</v>
      </c>
      <c r="M48" s="57">
        <f t="shared" ref="M48:M54" si="16">SUM(H48:L48)</f>
        <v>3606</v>
      </c>
      <c r="N48" s="58">
        <f t="shared" ref="N48:O48" si="14">N14+P14+R14+T14</f>
        <v>0</v>
      </c>
      <c r="O48" s="58">
        <f t="shared" si="14"/>
        <v>0</v>
      </c>
    </row>
    <row r="49" ht="15.75" customHeight="1">
      <c r="A49" s="54"/>
      <c r="B49" s="54"/>
      <c r="C49" s="54"/>
      <c r="D49" s="55" t="s">
        <v>89</v>
      </c>
      <c r="E49" s="56">
        <f t="shared" ref="E49:L49" si="15">E15</f>
        <v>20</v>
      </c>
      <c r="F49" s="56" t="str">
        <f t="shared" si="15"/>
        <v/>
      </c>
      <c r="G49" s="56" t="str">
        <f t="shared" si="15"/>
        <v/>
      </c>
      <c r="H49" s="56">
        <f t="shared" si="15"/>
        <v>16</v>
      </c>
      <c r="I49" s="56">
        <f t="shared" si="15"/>
        <v>26</v>
      </c>
      <c r="J49" s="56">
        <f t="shared" si="15"/>
        <v>42</v>
      </c>
      <c r="K49" s="56">
        <f t="shared" si="15"/>
        <v>39</v>
      </c>
      <c r="L49" s="56">
        <f t="shared" si="15"/>
        <v>2</v>
      </c>
      <c r="M49" s="57">
        <f t="shared" si="16"/>
        <v>125</v>
      </c>
      <c r="N49" s="58">
        <f t="shared" ref="N49:O49" si="17">N15+P15+R15+T15</f>
        <v>0</v>
      </c>
      <c r="O49" s="58">
        <f t="shared" si="17"/>
        <v>0</v>
      </c>
    </row>
    <row r="50" ht="15.75" customHeight="1">
      <c r="A50" s="54"/>
      <c r="B50" s="54"/>
      <c r="C50" s="54"/>
      <c r="D50" s="55" t="s">
        <v>90</v>
      </c>
      <c r="E50" s="56">
        <f t="shared" ref="E50:L50" si="18">E36</f>
        <v>333</v>
      </c>
      <c r="F50" s="56">
        <f t="shared" si="18"/>
        <v>0</v>
      </c>
      <c r="G50" s="56" t="str">
        <f t="shared" si="18"/>
        <v/>
      </c>
      <c r="H50" s="56">
        <f t="shared" si="18"/>
        <v>215</v>
      </c>
      <c r="I50" s="56">
        <f t="shared" si="18"/>
        <v>219</v>
      </c>
      <c r="J50" s="56">
        <f t="shared" si="18"/>
        <v>0</v>
      </c>
      <c r="K50" s="56">
        <f t="shared" si="18"/>
        <v>0</v>
      </c>
      <c r="L50" s="56">
        <f t="shared" si="18"/>
        <v>0</v>
      </c>
      <c r="M50" s="57">
        <f t="shared" si="16"/>
        <v>434</v>
      </c>
      <c r="N50" s="58">
        <f t="shared" ref="N50:O50" si="19">N36+P36</f>
        <v>0</v>
      </c>
      <c r="O50" s="58">
        <f t="shared" si="19"/>
        <v>0</v>
      </c>
    </row>
    <row r="51" ht="15.75" customHeight="1">
      <c r="A51" s="54"/>
      <c r="B51" s="54"/>
      <c r="C51" s="54"/>
      <c r="D51" s="55" t="s">
        <v>91</v>
      </c>
      <c r="E51" s="56">
        <f t="shared" ref="E51:L51" si="20">E37</f>
        <v>32</v>
      </c>
      <c r="F51" s="56" t="str">
        <f t="shared" si="20"/>
        <v/>
      </c>
      <c r="G51" s="56" t="str">
        <f t="shared" si="20"/>
        <v/>
      </c>
      <c r="H51" s="56">
        <f t="shared" si="20"/>
        <v>26</v>
      </c>
      <c r="I51" s="56">
        <f t="shared" si="20"/>
        <v>25</v>
      </c>
      <c r="J51" s="56">
        <f t="shared" si="20"/>
        <v>32</v>
      </c>
      <c r="K51" s="56" t="str">
        <f t="shared" si="20"/>
        <v/>
      </c>
      <c r="L51" s="56" t="str">
        <f t="shared" si="20"/>
        <v/>
      </c>
      <c r="M51" s="57">
        <f t="shared" si="16"/>
        <v>83</v>
      </c>
      <c r="N51" s="58">
        <f t="shared" ref="N51:O51" si="21">N37+P37</f>
        <v>0</v>
      </c>
      <c r="O51" s="58">
        <f t="shared" si="21"/>
        <v>0</v>
      </c>
    </row>
    <row r="52" ht="15.75" customHeight="1">
      <c r="A52" s="54"/>
      <c r="B52" s="54"/>
      <c r="C52" s="54"/>
      <c r="D52" s="55" t="s">
        <v>92</v>
      </c>
      <c r="E52" s="56">
        <f t="shared" ref="E52:L52" si="22">E41</f>
        <v>72</v>
      </c>
      <c r="F52" s="56">
        <f t="shared" si="22"/>
        <v>0</v>
      </c>
      <c r="G52" s="56" t="str">
        <f t="shared" si="22"/>
        <v/>
      </c>
      <c r="H52" s="56">
        <f t="shared" si="22"/>
        <v>47</v>
      </c>
      <c r="I52" s="56">
        <f t="shared" si="22"/>
        <v>0</v>
      </c>
      <c r="J52" s="56">
        <f t="shared" si="22"/>
        <v>0</v>
      </c>
      <c r="K52" s="56">
        <f t="shared" si="22"/>
        <v>0</v>
      </c>
      <c r="L52" s="56">
        <f t="shared" si="22"/>
        <v>0</v>
      </c>
      <c r="M52" s="57">
        <f t="shared" si="16"/>
        <v>47</v>
      </c>
      <c r="N52" s="58">
        <f t="shared" ref="N52:O52" si="23">N41+P41</f>
        <v>0</v>
      </c>
      <c r="O52" s="58">
        <f t="shared" si="23"/>
        <v>0</v>
      </c>
    </row>
    <row r="53" ht="15.75" customHeight="1">
      <c r="A53" s="54"/>
      <c r="B53" s="54"/>
      <c r="C53" s="54"/>
      <c r="D53" s="55" t="s">
        <v>93</v>
      </c>
      <c r="E53" s="56">
        <f t="shared" ref="E53:L53" si="24">E45</f>
        <v>54</v>
      </c>
      <c r="F53" s="56">
        <f t="shared" si="24"/>
        <v>0</v>
      </c>
      <c r="G53" s="56" t="str">
        <f t="shared" si="24"/>
        <v/>
      </c>
      <c r="H53" s="56">
        <f t="shared" si="24"/>
        <v>32</v>
      </c>
      <c r="I53" s="56">
        <f t="shared" si="24"/>
        <v>33</v>
      </c>
      <c r="J53" s="56">
        <f t="shared" si="24"/>
        <v>25</v>
      </c>
      <c r="K53" s="56">
        <f t="shared" si="24"/>
        <v>16</v>
      </c>
      <c r="L53" s="56">
        <f t="shared" si="24"/>
        <v>0</v>
      </c>
      <c r="M53" s="57">
        <f t="shared" si="16"/>
        <v>106</v>
      </c>
      <c r="N53" s="58">
        <f t="shared" ref="N53:O53" si="25">N45+P45+R45+T45+V45</f>
        <v>0</v>
      </c>
      <c r="O53" s="58">
        <f t="shared" si="25"/>
        <v>0</v>
      </c>
    </row>
    <row r="54" ht="15.75" customHeight="1">
      <c r="A54" s="54"/>
      <c r="B54" s="54"/>
      <c r="C54" s="54"/>
      <c r="D54" s="55" t="s">
        <v>94</v>
      </c>
      <c r="E54" s="59">
        <v>0.0</v>
      </c>
      <c r="F54" s="56"/>
      <c r="G54" s="56"/>
      <c r="H54" s="56"/>
      <c r="I54" s="59"/>
      <c r="J54" s="59"/>
      <c r="K54" s="59"/>
      <c r="L54" s="59">
        <v>0.0</v>
      </c>
      <c r="M54" s="57">
        <f t="shared" si="16"/>
        <v>0</v>
      </c>
      <c r="N54" s="58"/>
      <c r="O54" s="58"/>
    </row>
    <row r="55" ht="15.75" customHeight="1">
      <c r="A55" s="54"/>
      <c r="B55" s="54"/>
      <c r="C55" s="54"/>
      <c r="D55" s="55"/>
      <c r="E55" s="59">
        <f t="shared" ref="E55:L55" si="26">SUM(E48:E54)</f>
        <v>1393</v>
      </c>
      <c r="F55" s="59">
        <f t="shared" si="26"/>
        <v>84</v>
      </c>
      <c r="G55" s="59">
        <f t="shared" si="26"/>
        <v>159</v>
      </c>
      <c r="H55" s="59">
        <f t="shared" si="26"/>
        <v>1112</v>
      </c>
      <c r="I55" s="59">
        <f t="shared" si="26"/>
        <v>1237</v>
      </c>
      <c r="J55" s="59">
        <f t="shared" si="26"/>
        <v>1048</v>
      </c>
      <c r="K55" s="59">
        <f t="shared" si="26"/>
        <v>1002</v>
      </c>
      <c r="L55" s="59">
        <f t="shared" si="26"/>
        <v>2</v>
      </c>
      <c r="M55" s="60"/>
      <c r="N55" s="60"/>
      <c r="O55" s="60"/>
    </row>
    <row r="56" ht="15.75" customHeight="1">
      <c r="A56" s="54"/>
      <c r="B56" s="54"/>
      <c r="C56" s="54"/>
      <c r="D56" s="55" t="s">
        <v>95</v>
      </c>
      <c r="E56" s="59"/>
      <c r="F56" s="56"/>
      <c r="G56" s="56"/>
      <c r="H56" s="56"/>
      <c r="I56" s="56"/>
      <c r="J56" s="56"/>
      <c r="K56" s="56"/>
      <c r="L56" s="56"/>
      <c r="M56" s="60"/>
      <c r="N56" s="60"/>
      <c r="O56" s="60"/>
    </row>
    <row r="57" ht="15.75" customHeight="1">
      <c r="A57" s="54"/>
      <c r="B57" s="54"/>
      <c r="C57" s="54"/>
      <c r="D57" s="61"/>
    </row>
    <row r="58" ht="15.75" customHeight="1">
      <c r="A58" s="54"/>
      <c r="B58" s="54"/>
      <c r="C58" s="55" t="s">
        <v>96</v>
      </c>
      <c r="D58" s="62">
        <f>SUM(H46:L46)</f>
        <v>4401</v>
      </c>
    </row>
    <row r="59" ht="15.75" customHeight="1">
      <c r="A59" s="54"/>
      <c r="B59" s="54"/>
      <c r="C59" s="55" t="s">
        <v>97</v>
      </c>
      <c r="D59" s="55">
        <v>239.0</v>
      </c>
    </row>
    <row r="60" ht="15.75" customHeight="1">
      <c r="A60" s="54"/>
      <c r="B60" s="54"/>
      <c r="C60" s="55" t="s">
        <v>98</v>
      </c>
      <c r="D60" s="63">
        <f>D58/D59</f>
        <v>18.41422594</v>
      </c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">
    <mergeCell ref="B2:D2"/>
    <mergeCell ref="H2:L2"/>
    <mergeCell ref="N2:O2"/>
    <mergeCell ref="P2:Q2"/>
    <mergeCell ref="R2:S2"/>
    <mergeCell ref="T2:U2"/>
    <mergeCell ref="V2:W2"/>
    <mergeCell ref="E2:G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7.57"/>
    <col customWidth="1" min="3" max="3" width="35.71"/>
    <col customWidth="1" min="4" max="4" width="13.0"/>
    <col customWidth="1" min="5" max="5" width="21.57"/>
    <col customWidth="1" min="6" max="6" width="14.0"/>
    <col customWidth="1" min="7" max="7" width="13.0"/>
    <col customWidth="1" min="8" max="8" width="11.71"/>
    <col customWidth="1" min="9" max="12" width="9.14"/>
    <col customWidth="1" min="13" max="14" width="13.57"/>
    <col customWidth="1" min="15" max="15" width="9.57"/>
    <col customWidth="1" min="16" max="24" width="9.14"/>
    <col customWidth="1" min="25" max="30" width="30.14"/>
  </cols>
  <sheetData>
    <row r="1">
      <c r="O1" s="1" t="s">
        <v>0</v>
      </c>
    </row>
    <row r="2">
      <c r="A2" s="2"/>
      <c r="B2" s="3" t="s">
        <v>1</v>
      </c>
      <c r="C2" s="4"/>
      <c r="D2" s="4"/>
      <c r="E2" s="5" t="s">
        <v>2</v>
      </c>
      <c r="F2" s="4"/>
      <c r="G2" s="6"/>
      <c r="H2" s="5" t="s">
        <v>3</v>
      </c>
      <c r="I2" s="4"/>
      <c r="J2" s="4"/>
      <c r="K2" s="4"/>
      <c r="L2" s="6"/>
      <c r="O2" s="3" t="s">
        <v>4</v>
      </c>
      <c r="P2" s="6"/>
      <c r="Q2" s="3" t="s">
        <v>5</v>
      </c>
      <c r="R2" s="6"/>
      <c r="S2" s="3" t="s">
        <v>6</v>
      </c>
      <c r="T2" s="6"/>
      <c r="U2" s="3" t="s">
        <v>7</v>
      </c>
      <c r="V2" s="6"/>
      <c r="W2" s="3" t="s">
        <v>8</v>
      </c>
      <c r="X2" s="6"/>
    </row>
    <row r="3">
      <c r="A3" s="7"/>
      <c r="B3" s="8" t="s">
        <v>9</v>
      </c>
      <c r="C3" s="9" t="s">
        <v>10</v>
      </c>
      <c r="D3" s="9" t="s">
        <v>11</v>
      </c>
      <c r="E3" s="9" t="s">
        <v>12</v>
      </c>
      <c r="F3" s="8" t="s">
        <v>13</v>
      </c>
      <c r="G3" s="8" t="s">
        <v>14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10" t="s">
        <v>15</v>
      </c>
      <c r="O3" s="8" t="s">
        <v>16</v>
      </c>
      <c r="P3" s="8" t="s">
        <v>17</v>
      </c>
      <c r="Q3" s="8" t="s">
        <v>16</v>
      </c>
      <c r="R3" s="8" t="s">
        <v>17</v>
      </c>
      <c r="S3" s="8" t="s">
        <v>16</v>
      </c>
      <c r="T3" s="8" t="s">
        <v>17</v>
      </c>
      <c r="U3" s="8" t="s">
        <v>16</v>
      </c>
      <c r="V3" s="8" t="s">
        <v>17</v>
      </c>
      <c r="W3" s="8" t="s">
        <v>16</v>
      </c>
      <c r="X3" s="8" t="s">
        <v>17</v>
      </c>
    </row>
    <row r="4">
      <c r="A4" s="11"/>
      <c r="B4" s="12">
        <v>1.0</v>
      </c>
      <c r="C4" s="13" t="s">
        <v>18</v>
      </c>
      <c r="D4" s="14" t="s">
        <v>19</v>
      </c>
      <c r="E4" s="12">
        <v>63.0</v>
      </c>
      <c r="F4" s="15">
        <v>6.0</v>
      </c>
      <c r="G4" s="16">
        <v>6.0</v>
      </c>
      <c r="H4" s="15">
        <v>52.0</v>
      </c>
      <c r="I4" s="12">
        <v>66.0</v>
      </c>
      <c r="J4" s="12">
        <v>64.0</v>
      </c>
      <c r="K4" s="12">
        <v>64.0</v>
      </c>
      <c r="L4" s="13"/>
      <c r="M4" s="17">
        <f t="shared" ref="M4:M46" si="1">SUM(H4:L4)</f>
        <v>246</v>
      </c>
      <c r="O4" s="15"/>
      <c r="P4" s="12"/>
      <c r="Q4" s="12"/>
      <c r="R4" s="12"/>
      <c r="S4" s="12"/>
      <c r="T4" s="12"/>
      <c r="U4" s="12"/>
      <c r="V4" s="12"/>
      <c r="W4" s="13"/>
      <c r="X4" s="12"/>
    </row>
    <row r="5">
      <c r="A5" s="11"/>
      <c r="B5" s="12">
        <v>2.0</v>
      </c>
      <c r="C5" s="13" t="s">
        <v>20</v>
      </c>
      <c r="D5" s="14" t="s">
        <v>21</v>
      </c>
      <c r="E5" s="12">
        <v>126.0</v>
      </c>
      <c r="F5" s="15">
        <v>12.0</v>
      </c>
      <c r="G5" s="18">
        <v>13.0</v>
      </c>
      <c r="H5" s="15">
        <v>115.0</v>
      </c>
      <c r="I5" s="12">
        <v>127.0</v>
      </c>
      <c r="J5" s="12">
        <v>132.0</v>
      </c>
      <c r="K5" s="12">
        <v>132.0</v>
      </c>
      <c r="L5" s="13"/>
      <c r="M5" s="17">
        <f t="shared" si="1"/>
        <v>506</v>
      </c>
      <c r="O5" s="15"/>
      <c r="P5" s="12"/>
      <c r="Q5" s="12"/>
      <c r="R5" s="12"/>
      <c r="S5" s="12"/>
      <c r="T5" s="12"/>
      <c r="U5" s="12"/>
      <c r="V5" s="12"/>
      <c r="W5" s="13"/>
      <c r="X5" s="12"/>
    </row>
    <row r="6">
      <c r="A6" s="11"/>
      <c r="B6" s="12">
        <v>3.0</v>
      </c>
      <c r="C6" s="13" t="s">
        <v>22</v>
      </c>
      <c r="D6" s="14" t="s">
        <v>23</v>
      </c>
      <c r="E6" s="12">
        <v>63.0</v>
      </c>
      <c r="F6" s="15">
        <v>6.0</v>
      </c>
      <c r="G6" s="18">
        <v>6.0</v>
      </c>
      <c r="H6" s="15">
        <v>50.0</v>
      </c>
      <c r="I6" s="12">
        <v>67.0</v>
      </c>
      <c r="J6" s="12">
        <v>69.0</v>
      </c>
      <c r="K6" s="12">
        <v>73.0</v>
      </c>
      <c r="L6" s="13"/>
      <c r="M6" s="17">
        <f t="shared" si="1"/>
        <v>259</v>
      </c>
      <c r="O6" s="15"/>
      <c r="P6" s="12"/>
      <c r="Q6" s="12"/>
      <c r="R6" s="12"/>
      <c r="S6" s="12"/>
      <c r="T6" s="12"/>
      <c r="U6" s="12"/>
      <c r="V6" s="12"/>
      <c r="W6" s="13"/>
      <c r="X6" s="12"/>
    </row>
    <row r="7">
      <c r="A7" s="11"/>
      <c r="B7" s="12">
        <v>4.0</v>
      </c>
      <c r="C7" s="13" t="s">
        <v>24</v>
      </c>
      <c r="D7" s="14" t="s">
        <v>25</v>
      </c>
      <c r="E7" s="12">
        <v>126.0</v>
      </c>
      <c r="F7" s="15">
        <v>12.0</v>
      </c>
      <c r="G7" s="18">
        <v>13.0</v>
      </c>
      <c r="H7" s="15">
        <v>115.0</v>
      </c>
      <c r="I7" s="12">
        <v>131.0</v>
      </c>
      <c r="J7" s="12">
        <v>137.0</v>
      </c>
      <c r="K7" s="12">
        <v>156.0</v>
      </c>
      <c r="L7" s="13"/>
      <c r="M7" s="17">
        <f t="shared" si="1"/>
        <v>539</v>
      </c>
      <c r="O7" s="15"/>
      <c r="P7" s="12"/>
      <c r="Q7" s="12"/>
      <c r="R7" s="12"/>
      <c r="S7" s="12"/>
      <c r="T7" s="12"/>
      <c r="U7" s="12"/>
      <c r="V7" s="12"/>
      <c r="W7" s="13"/>
      <c r="X7" s="12"/>
    </row>
    <row r="8">
      <c r="A8" s="11"/>
      <c r="B8" s="12">
        <v>5.0</v>
      </c>
      <c r="C8" s="13" t="s">
        <v>26</v>
      </c>
      <c r="D8" s="14" t="s">
        <v>27</v>
      </c>
      <c r="E8" s="12">
        <v>63.0</v>
      </c>
      <c r="F8" s="15">
        <v>6.0</v>
      </c>
      <c r="G8" s="18">
        <v>5.0</v>
      </c>
      <c r="H8" s="15">
        <v>45.0</v>
      </c>
      <c r="I8" s="12">
        <v>65.0</v>
      </c>
      <c r="J8" s="12">
        <v>71.0</v>
      </c>
      <c r="K8" s="12">
        <v>60.0</v>
      </c>
      <c r="L8" s="13"/>
      <c r="M8" s="17">
        <f t="shared" si="1"/>
        <v>241</v>
      </c>
      <c r="O8" s="15"/>
      <c r="P8" s="12"/>
      <c r="Q8" s="12"/>
      <c r="R8" s="12"/>
      <c r="S8" s="12"/>
      <c r="T8" s="12"/>
      <c r="U8" s="12"/>
      <c r="V8" s="12"/>
      <c r="W8" s="13"/>
      <c r="X8" s="12"/>
    </row>
    <row r="9">
      <c r="A9" s="11"/>
      <c r="B9" s="12">
        <v>6.0</v>
      </c>
      <c r="C9" s="13" t="s">
        <v>28</v>
      </c>
      <c r="D9" s="14" t="s">
        <v>29</v>
      </c>
      <c r="E9" s="12">
        <v>126.0</v>
      </c>
      <c r="F9" s="15">
        <v>12.0</v>
      </c>
      <c r="G9" s="18">
        <v>13.0</v>
      </c>
      <c r="H9" s="15">
        <v>102.0</v>
      </c>
      <c r="I9" s="12">
        <v>130.0</v>
      </c>
      <c r="J9" s="12">
        <v>135.0</v>
      </c>
      <c r="K9" s="12">
        <v>135.0</v>
      </c>
      <c r="L9" s="13"/>
      <c r="M9" s="17">
        <f t="shared" si="1"/>
        <v>502</v>
      </c>
      <c r="O9" s="15"/>
      <c r="P9" s="12"/>
      <c r="Q9" s="12"/>
      <c r="R9" s="12"/>
      <c r="S9" s="12"/>
      <c r="T9" s="12"/>
      <c r="U9" s="12"/>
      <c r="V9" s="12"/>
      <c r="W9" s="13"/>
      <c r="X9" s="12"/>
    </row>
    <row r="10">
      <c r="A10" s="11"/>
      <c r="B10" s="12">
        <v>7.0</v>
      </c>
      <c r="C10" s="13" t="s">
        <v>30</v>
      </c>
      <c r="D10" s="14" t="s">
        <v>31</v>
      </c>
      <c r="E10" s="12">
        <v>63.0</v>
      </c>
      <c r="F10" s="15">
        <v>6.0</v>
      </c>
      <c r="G10" s="18">
        <v>6.0</v>
      </c>
      <c r="H10" s="15">
        <v>51.0</v>
      </c>
      <c r="I10" s="12">
        <v>46.0</v>
      </c>
      <c r="J10" s="12">
        <v>39.0</v>
      </c>
      <c r="K10" s="12">
        <v>48.0</v>
      </c>
      <c r="L10" s="13"/>
      <c r="M10" s="17">
        <f t="shared" si="1"/>
        <v>184</v>
      </c>
      <c r="O10" s="15"/>
      <c r="P10" s="12"/>
      <c r="Q10" s="12"/>
      <c r="R10" s="12"/>
      <c r="S10" s="12"/>
      <c r="T10" s="12"/>
      <c r="U10" s="12"/>
      <c r="V10" s="12"/>
      <c r="W10" s="13"/>
      <c r="X10" s="12"/>
    </row>
    <row r="11">
      <c r="A11" s="11"/>
      <c r="B11" s="12">
        <v>8.0</v>
      </c>
      <c r="C11" s="13" t="s">
        <v>32</v>
      </c>
      <c r="D11" s="14" t="s">
        <v>33</v>
      </c>
      <c r="E11" s="12">
        <v>126.0</v>
      </c>
      <c r="F11" s="15">
        <v>12.0</v>
      </c>
      <c r="G11" s="18">
        <v>13.0</v>
      </c>
      <c r="H11" s="15">
        <v>105.0</v>
      </c>
      <c r="I11" s="12">
        <v>134.0</v>
      </c>
      <c r="J11" s="12">
        <v>146.0</v>
      </c>
      <c r="K11" s="12">
        <v>147.0</v>
      </c>
      <c r="L11" s="13"/>
      <c r="M11" s="17">
        <f t="shared" si="1"/>
        <v>532</v>
      </c>
      <c r="O11" s="15"/>
      <c r="P11" s="12"/>
      <c r="Q11" s="12"/>
      <c r="R11" s="12"/>
      <c r="S11" s="12"/>
      <c r="T11" s="12"/>
      <c r="U11" s="12"/>
      <c r="V11" s="12"/>
      <c r="W11" s="13"/>
      <c r="X11" s="12"/>
    </row>
    <row r="12">
      <c r="A12" s="11"/>
      <c r="B12" s="12">
        <v>9.0</v>
      </c>
      <c r="C12" s="13" t="s">
        <v>34</v>
      </c>
      <c r="D12" s="14" t="s">
        <v>35</v>
      </c>
      <c r="E12" s="12">
        <v>63.0</v>
      </c>
      <c r="F12" s="15">
        <v>6.0</v>
      </c>
      <c r="G12" s="18">
        <v>7.0</v>
      </c>
      <c r="H12" s="15">
        <v>57.0</v>
      </c>
      <c r="I12" s="12">
        <v>62.0</v>
      </c>
      <c r="J12" s="12">
        <v>58.0</v>
      </c>
      <c r="K12" s="12">
        <v>66.0</v>
      </c>
      <c r="L12" s="13"/>
      <c r="M12" s="17">
        <f t="shared" si="1"/>
        <v>243</v>
      </c>
      <c r="O12" s="15"/>
      <c r="P12" s="12"/>
      <c r="Q12" s="12"/>
      <c r="R12" s="12"/>
      <c r="S12" s="12"/>
      <c r="T12" s="12"/>
      <c r="U12" s="12"/>
      <c r="V12" s="12"/>
      <c r="W12" s="13"/>
      <c r="X12" s="12"/>
    </row>
    <row r="13">
      <c r="A13" s="11"/>
      <c r="B13" s="12">
        <v>10.0</v>
      </c>
      <c r="C13" s="13" t="s">
        <v>36</v>
      </c>
      <c r="D13" s="14" t="s">
        <v>37</v>
      </c>
      <c r="E13" s="12">
        <v>63.0</v>
      </c>
      <c r="F13" s="15">
        <v>6.0</v>
      </c>
      <c r="G13" s="18">
        <v>6.0</v>
      </c>
      <c r="H13" s="15">
        <v>58.0</v>
      </c>
      <c r="I13" s="12">
        <v>60.0</v>
      </c>
      <c r="J13" s="12">
        <v>50.0</v>
      </c>
      <c r="K13" s="12">
        <v>55.0</v>
      </c>
      <c r="L13" s="13"/>
      <c r="M13" s="17">
        <f t="shared" si="1"/>
        <v>223</v>
      </c>
      <c r="O13" s="15"/>
      <c r="P13" s="12"/>
      <c r="Q13" s="12"/>
      <c r="R13" s="12"/>
      <c r="S13" s="12"/>
      <c r="T13" s="12"/>
      <c r="U13" s="12"/>
      <c r="V13" s="12"/>
      <c r="W13" s="13"/>
      <c r="X13" s="12"/>
    </row>
    <row r="14">
      <c r="A14" s="11"/>
      <c r="B14" s="13"/>
      <c r="C14" s="19" t="s">
        <v>38</v>
      </c>
      <c r="D14" s="20"/>
      <c r="E14" s="21">
        <f t="shared" ref="E14:L14" si="2">SUM(E4:E13)</f>
        <v>882</v>
      </c>
      <c r="F14" s="21">
        <f t="shared" si="2"/>
        <v>84</v>
      </c>
      <c r="G14" s="21">
        <f t="shared" si="2"/>
        <v>88</v>
      </c>
      <c r="H14" s="21">
        <f t="shared" si="2"/>
        <v>750</v>
      </c>
      <c r="I14" s="21">
        <f t="shared" si="2"/>
        <v>888</v>
      </c>
      <c r="J14" s="21">
        <f t="shared" si="2"/>
        <v>901</v>
      </c>
      <c r="K14" s="21">
        <f t="shared" si="2"/>
        <v>936</v>
      </c>
      <c r="L14" s="21">
        <f t="shared" si="2"/>
        <v>0</v>
      </c>
      <c r="M14" s="17">
        <f t="shared" si="1"/>
        <v>3475</v>
      </c>
      <c r="O14" s="22">
        <f t="shared" ref="O14:X14" si="3">SUM(O4:O13)</f>
        <v>0</v>
      </c>
      <c r="P14" s="22">
        <f t="shared" si="3"/>
        <v>0</v>
      </c>
      <c r="Q14" s="22">
        <f t="shared" si="3"/>
        <v>0</v>
      </c>
      <c r="R14" s="22">
        <f t="shared" si="3"/>
        <v>0</v>
      </c>
      <c r="S14" s="22">
        <f t="shared" si="3"/>
        <v>0</v>
      </c>
      <c r="T14" s="22">
        <f t="shared" si="3"/>
        <v>0</v>
      </c>
      <c r="U14" s="22">
        <f t="shared" si="3"/>
        <v>0</v>
      </c>
      <c r="V14" s="22">
        <f t="shared" si="3"/>
        <v>0</v>
      </c>
      <c r="W14" s="22">
        <f t="shared" si="3"/>
        <v>0</v>
      </c>
      <c r="X14" s="22">
        <f t="shared" si="3"/>
        <v>0</v>
      </c>
    </row>
    <row r="15">
      <c r="A15" s="11"/>
      <c r="B15" s="13"/>
      <c r="C15" s="23" t="s">
        <v>39</v>
      </c>
      <c r="D15" s="24" t="s">
        <v>40</v>
      </c>
      <c r="E15" s="25">
        <v>20.0</v>
      </c>
      <c r="F15" s="26"/>
      <c r="G15" s="26"/>
      <c r="H15" s="27">
        <v>16.0</v>
      </c>
      <c r="I15" s="23">
        <v>15.0</v>
      </c>
      <c r="J15" s="23">
        <v>25.0</v>
      </c>
      <c r="K15" s="23">
        <v>40.0</v>
      </c>
      <c r="L15" s="23">
        <v>39.0</v>
      </c>
      <c r="M15" s="17">
        <f t="shared" si="1"/>
        <v>135</v>
      </c>
      <c r="O15" s="28"/>
      <c r="P15" s="29"/>
      <c r="Q15" s="29"/>
      <c r="R15" s="29"/>
      <c r="S15" s="29"/>
      <c r="T15" s="29"/>
      <c r="U15" s="29"/>
      <c r="V15" s="29"/>
      <c r="W15" s="29">
        <v>9.0</v>
      </c>
      <c r="X15" s="29">
        <v>8.0</v>
      </c>
    </row>
    <row r="16">
      <c r="A16" s="30"/>
      <c r="B16" s="31">
        <v>1.0</v>
      </c>
      <c r="C16" s="32" t="s">
        <v>41</v>
      </c>
      <c r="D16" s="33" t="s">
        <v>42</v>
      </c>
      <c r="E16" s="13">
        <v>18.0</v>
      </c>
      <c r="F16" s="12"/>
      <c r="G16" s="12"/>
      <c r="H16" s="12">
        <v>16.0</v>
      </c>
      <c r="I16" s="12">
        <v>12.0</v>
      </c>
      <c r="J16" s="13"/>
      <c r="K16" s="13"/>
      <c r="L16" s="13"/>
      <c r="M16" s="17">
        <f t="shared" si="1"/>
        <v>28</v>
      </c>
      <c r="O16" s="12"/>
      <c r="P16" s="12"/>
      <c r="Q16" s="12"/>
      <c r="R16" s="12"/>
      <c r="S16" s="13"/>
      <c r="T16" s="13"/>
      <c r="U16" s="13"/>
      <c r="V16" s="13"/>
      <c r="W16" s="13"/>
      <c r="X16" s="13"/>
    </row>
    <row r="17">
      <c r="A17" s="30"/>
      <c r="B17" s="31">
        <v>2.0</v>
      </c>
      <c r="C17" s="32" t="s">
        <v>43</v>
      </c>
      <c r="D17" s="33" t="s">
        <v>42</v>
      </c>
      <c r="E17" s="13">
        <v>18.0</v>
      </c>
      <c r="F17" s="12"/>
      <c r="G17" s="12"/>
      <c r="H17" s="12"/>
      <c r="I17" s="12">
        <v>15.0</v>
      </c>
      <c r="J17" s="13"/>
      <c r="K17" s="13"/>
      <c r="L17" s="13"/>
      <c r="M17" s="17">
        <f t="shared" si="1"/>
        <v>15</v>
      </c>
      <c r="O17" s="12"/>
      <c r="P17" s="12"/>
      <c r="Q17" s="12"/>
      <c r="R17" s="12"/>
      <c r="S17" s="13"/>
      <c r="T17" s="13"/>
      <c r="U17" s="13"/>
      <c r="V17" s="13"/>
      <c r="W17" s="13"/>
      <c r="X17" s="13"/>
    </row>
    <row r="18">
      <c r="A18" s="30"/>
      <c r="B18" s="31">
        <v>3.0</v>
      </c>
      <c r="C18" s="32" t="s">
        <v>44</v>
      </c>
      <c r="D18" s="33" t="s">
        <v>42</v>
      </c>
      <c r="E18" s="13">
        <v>18.0</v>
      </c>
      <c r="F18" s="12"/>
      <c r="G18" s="12"/>
      <c r="H18" s="12">
        <v>16.0</v>
      </c>
      <c r="I18" s="12">
        <v>13.0</v>
      </c>
      <c r="J18" s="13"/>
      <c r="K18" s="13"/>
      <c r="L18" s="13"/>
      <c r="M18" s="17">
        <f t="shared" si="1"/>
        <v>29</v>
      </c>
      <c r="O18" s="12"/>
      <c r="P18" s="12"/>
      <c r="Q18" s="12"/>
      <c r="R18" s="12"/>
      <c r="S18" s="13"/>
      <c r="T18" s="13"/>
      <c r="U18" s="13"/>
      <c r="V18" s="13"/>
      <c r="W18" s="13"/>
      <c r="X18" s="13"/>
    </row>
    <row r="19">
      <c r="A19" s="30"/>
      <c r="B19" s="31">
        <v>4.0</v>
      </c>
      <c r="C19" s="32" t="s">
        <v>45</v>
      </c>
      <c r="D19" s="33" t="s">
        <v>42</v>
      </c>
      <c r="E19" s="13">
        <v>18.0</v>
      </c>
      <c r="F19" s="12"/>
      <c r="G19" s="12"/>
      <c r="H19" s="12">
        <v>18.0</v>
      </c>
      <c r="I19" s="12">
        <v>15.0</v>
      </c>
      <c r="J19" s="13"/>
      <c r="K19" s="13"/>
      <c r="L19" s="13"/>
      <c r="M19" s="17">
        <f t="shared" si="1"/>
        <v>33</v>
      </c>
      <c r="O19" s="12"/>
      <c r="P19" s="12"/>
      <c r="Q19" s="12"/>
      <c r="R19" s="12"/>
      <c r="S19" s="13"/>
      <c r="T19" s="13"/>
      <c r="U19" s="13"/>
      <c r="V19" s="13"/>
      <c r="W19" s="13"/>
      <c r="X19" s="13"/>
    </row>
    <row r="20">
      <c r="A20" s="30"/>
      <c r="B20" s="31">
        <v>5.0</v>
      </c>
      <c r="C20" s="32" t="s">
        <v>46</v>
      </c>
      <c r="D20" s="33" t="s">
        <v>42</v>
      </c>
      <c r="E20" s="13">
        <v>18.0</v>
      </c>
      <c r="F20" s="13"/>
      <c r="G20" s="12"/>
      <c r="H20" s="13"/>
      <c r="I20" s="12">
        <v>16.0</v>
      </c>
      <c r="J20" s="13"/>
      <c r="K20" s="13"/>
      <c r="L20" s="13"/>
      <c r="M20" s="17">
        <f t="shared" si="1"/>
        <v>16</v>
      </c>
      <c r="O20" s="12"/>
      <c r="P20" s="12"/>
      <c r="Q20" s="13"/>
      <c r="R20" s="13"/>
      <c r="S20" s="13"/>
      <c r="T20" s="13"/>
      <c r="U20" s="13"/>
      <c r="V20" s="13"/>
      <c r="W20" s="13"/>
      <c r="X20" s="13"/>
    </row>
    <row r="21">
      <c r="A21" s="30"/>
      <c r="B21" s="31">
        <v>6.0</v>
      </c>
      <c r="C21" s="32" t="s">
        <v>47</v>
      </c>
      <c r="D21" s="33" t="s">
        <v>48</v>
      </c>
      <c r="E21" s="13">
        <v>18.0</v>
      </c>
      <c r="F21" s="12"/>
      <c r="G21" s="12"/>
      <c r="H21" s="12"/>
      <c r="I21" s="12">
        <v>15.0</v>
      </c>
      <c r="J21" s="13"/>
      <c r="K21" s="13"/>
      <c r="L21" s="13"/>
      <c r="M21" s="17">
        <f t="shared" si="1"/>
        <v>15</v>
      </c>
      <c r="O21" s="12"/>
      <c r="P21" s="12"/>
      <c r="Q21" s="12"/>
      <c r="R21" s="12"/>
      <c r="S21" s="13"/>
      <c r="T21" s="13"/>
      <c r="U21" s="13"/>
      <c r="V21" s="13"/>
      <c r="W21" s="13"/>
      <c r="X21" s="13"/>
    </row>
    <row r="22" ht="15.75" customHeight="1">
      <c r="A22" s="30"/>
      <c r="B22" s="31">
        <v>7.0</v>
      </c>
      <c r="C22" s="32" t="s">
        <v>49</v>
      </c>
      <c r="D22" s="33" t="s">
        <v>50</v>
      </c>
      <c r="E22" s="12">
        <v>9.0</v>
      </c>
      <c r="F22" s="13"/>
      <c r="G22" s="13"/>
      <c r="H22" s="13"/>
      <c r="I22" s="13"/>
      <c r="J22" s="13"/>
      <c r="K22" s="13"/>
      <c r="L22" s="13"/>
      <c r="M22" s="17">
        <f t="shared" si="1"/>
        <v>0</v>
      </c>
      <c r="O22" s="12"/>
      <c r="P22" s="12"/>
      <c r="Q22" s="13"/>
      <c r="R22" s="13"/>
      <c r="S22" s="13"/>
      <c r="T22" s="13"/>
      <c r="U22" s="13"/>
      <c r="V22" s="13"/>
      <c r="W22" s="13"/>
      <c r="X22" s="13"/>
    </row>
    <row r="23" ht="15.75" customHeight="1">
      <c r="A23" s="30"/>
      <c r="B23" s="31">
        <v>8.0</v>
      </c>
      <c r="C23" s="32" t="s">
        <v>51</v>
      </c>
      <c r="D23" s="33" t="s">
        <v>50</v>
      </c>
      <c r="E23" s="13">
        <v>18.0</v>
      </c>
      <c r="F23" s="13"/>
      <c r="G23" s="13"/>
      <c r="H23" s="13"/>
      <c r="I23" s="13"/>
      <c r="J23" s="13"/>
      <c r="K23" s="13"/>
      <c r="L23" s="13"/>
      <c r="M23" s="17">
        <f t="shared" si="1"/>
        <v>0</v>
      </c>
      <c r="O23" s="12"/>
      <c r="P23" s="12"/>
      <c r="Q23" s="13"/>
      <c r="R23" s="13"/>
      <c r="S23" s="13"/>
      <c r="T23" s="13"/>
      <c r="U23" s="13"/>
      <c r="V23" s="13"/>
      <c r="W23" s="13"/>
      <c r="X23" s="13"/>
    </row>
    <row r="24" ht="15.75" customHeight="1">
      <c r="A24" s="30"/>
      <c r="B24" s="31">
        <v>9.0</v>
      </c>
      <c r="C24" s="32" t="s">
        <v>52</v>
      </c>
      <c r="D24" s="33" t="s">
        <v>53</v>
      </c>
      <c r="E24" s="13">
        <v>18.0</v>
      </c>
      <c r="F24" s="12"/>
      <c r="G24" s="12"/>
      <c r="H24" s="12">
        <v>16.0</v>
      </c>
      <c r="I24" s="12">
        <v>14.0</v>
      </c>
      <c r="J24" s="13"/>
      <c r="K24" s="13"/>
      <c r="L24" s="13"/>
      <c r="M24" s="17">
        <f t="shared" si="1"/>
        <v>30</v>
      </c>
      <c r="O24" s="12"/>
      <c r="P24" s="12"/>
      <c r="Q24" s="12"/>
      <c r="R24" s="12"/>
      <c r="S24" s="13"/>
      <c r="T24" s="13"/>
      <c r="U24" s="13"/>
      <c r="V24" s="13"/>
      <c r="W24" s="13"/>
      <c r="X24" s="13"/>
    </row>
    <row r="25" ht="15.75" customHeight="1">
      <c r="A25" s="30"/>
      <c r="B25" s="31">
        <v>10.0</v>
      </c>
      <c r="C25" s="32" t="s">
        <v>54</v>
      </c>
      <c r="D25" s="33" t="s">
        <v>53</v>
      </c>
      <c r="E25" s="13">
        <v>18.0</v>
      </c>
      <c r="F25" s="12"/>
      <c r="G25" s="12"/>
      <c r="H25" s="12">
        <v>12.0</v>
      </c>
      <c r="I25" s="12">
        <v>15.0</v>
      </c>
      <c r="J25" s="13"/>
      <c r="K25" s="13"/>
      <c r="L25" s="13"/>
      <c r="M25" s="17">
        <f t="shared" si="1"/>
        <v>27</v>
      </c>
      <c r="O25" s="12"/>
      <c r="P25" s="12"/>
      <c r="Q25" s="12"/>
      <c r="R25" s="12"/>
      <c r="S25" s="13"/>
      <c r="T25" s="13"/>
      <c r="U25" s="13"/>
      <c r="V25" s="13"/>
      <c r="W25" s="13"/>
      <c r="X25" s="13"/>
    </row>
    <row r="26" ht="15.75" customHeight="1">
      <c r="A26" s="30"/>
      <c r="B26" s="31">
        <v>11.0</v>
      </c>
      <c r="C26" s="32" t="s">
        <v>99</v>
      </c>
      <c r="D26" s="33" t="s">
        <v>53</v>
      </c>
      <c r="E26" s="13">
        <v>18.0</v>
      </c>
      <c r="F26" s="13"/>
      <c r="G26" s="12"/>
      <c r="H26" s="13"/>
      <c r="I26" s="12">
        <v>16.0</v>
      </c>
      <c r="J26" s="13"/>
      <c r="K26" s="13"/>
      <c r="L26" s="13"/>
      <c r="M26" s="17">
        <f t="shared" si="1"/>
        <v>16</v>
      </c>
      <c r="O26" s="12"/>
      <c r="P26" s="12"/>
      <c r="Q26" s="12"/>
      <c r="R26" s="12"/>
      <c r="S26" s="13"/>
      <c r="T26" s="13"/>
      <c r="U26" s="13"/>
      <c r="V26" s="13"/>
      <c r="W26" s="13"/>
      <c r="X26" s="13"/>
    </row>
    <row r="27" ht="15.75" customHeight="1">
      <c r="A27" s="30"/>
      <c r="B27" s="31">
        <v>12.0</v>
      </c>
      <c r="C27" s="32" t="s">
        <v>56</v>
      </c>
      <c r="D27" s="33" t="s">
        <v>57</v>
      </c>
      <c r="E27" s="13">
        <v>18.0</v>
      </c>
      <c r="F27" s="13"/>
      <c r="G27" s="12"/>
      <c r="H27" s="13"/>
      <c r="I27" s="12">
        <v>12.0</v>
      </c>
      <c r="J27" s="13"/>
      <c r="K27" s="13"/>
      <c r="L27" s="13"/>
      <c r="M27" s="17">
        <f t="shared" si="1"/>
        <v>12</v>
      </c>
      <c r="O27" s="12"/>
      <c r="P27" s="12"/>
      <c r="Q27" s="13"/>
      <c r="R27" s="13"/>
      <c r="S27" s="13"/>
      <c r="T27" s="13"/>
      <c r="U27" s="13"/>
      <c r="V27" s="13"/>
      <c r="W27" s="13"/>
      <c r="X27" s="13"/>
    </row>
    <row r="28" ht="15.75" customHeight="1">
      <c r="A28" s="30"/>
      <c r="B28" s="31">
        <v>13.0</v>
      </c>
      <c r="C28" s="32" t="s">
        <v>58</v>
      </c>
      <c r="D28" s="33" t="s">
        <v>57</v>
      </c>
      <c r="E28" s="13">
        <v>18.0</v>
      </c>
      <c r="F28" s="12"/>
      <c r="G28" s="12"/>
      <c r="H28" s="12">
        <v>10.0</v>
      </c>
      <c r="I28" s="12">
        <v>14.0</v>
      </c>
      <c r="J28" s="13"/>
      <c r="K28" s="13"/>
      <c r="L28" s="13"/>
      <c r="M28" s="17">
        <f t="shared" si="1"/>
        <v>24</v>
      </c>
      <c r="O28" s="12"/>
      <c r="P28" s="12"/>
      <c r="Q28" s="12"/>
      <c r="R28" s="12"/>
      <c r="S28" s="13"/>
      <c r="T28" s="13"/>
      <c r="U28" s="13"/>
      <c r="V28" s="13"/>
      <c r="W28" s="13"/>
      <c r="X28" s="13"/>
    </row>
    <row r="29" ht="15.75" customHeight="1">
      <c r="A29" s="30"/>
      <c r="B29" s="31">
        <v>14.0</v>
      </c>
      <c r="C29" s="32" t="s">
        <v>59</v>
      </c>
      <c r="D29" s="33" t="s">
        <v>57</v>
      </c>
      <c r="E29" s="13">
        <v>18.0</v>
      </c>
      <c r="F29" s="13"/>
      <c r="G29" s="13"/>
      <c r="H29" s="13"/>
      <c r="I29" s="13"/>
      <c r="J29" s="13"/>
      <c r="K29" s="13"/>
      <c r="L29" s="13"/>
      <c r="M29" s="17">
        <f t="shared" si="1"/>
        <v>0</v>
      </c>
      <c r="O29" s="12"/>
      <c r="P29" s="12"/>
      <c r="Q29" s="13"/>
      <c r="R29" s="13"/>
      <c r="S29" s="13"/>
      <c r="T29" s="13"/>
      <c r="U29" s="13"/>
      <c r="V29" s="13"/>
      <c r="W29" s="13"/>
      <c r="X29" s="13"/>
    </row>
    <row r="30" ht="15.75" customHeight="1">
      <c r="A30" s="30"/>
      <c r="B30" s="31">
        <v>15.0</v>
      </c>
      <c r="C30" s="32" t="s">
        <v>60</v>
      </c>
      <c r="D30" s="33" t="s">
        <v>50</v>
      </c>
      <c r="E30" s="13">
        <v>18.0</v>
      </c>
      <c r="F30" s="12"/>
      <c r="G30" s="12"/>
      <c r="H30" s="12">
        <v>9.0</v>
      </c>
      <c r="I30" s="12">
        <v>15.0</v>
      </c>
      <c r="J30" s="13"/>
      <c r="K30" s="13"/>
      <c r="L30" s="13"/>
      <c r="M30" s="17">
        <f t="shared" si="1"/>
        <v>24</v>
      </c>
      <c r="O30" s="12"/>
      <c r="P30" s="12"/>
      <c r="Q30" s="12"/>
      <c r="R30" s="12"/>
      <c r="S30" s="13"/>
      <c r="T30" s="13"/>
      <c r="U30" s="13"/>
      <c r="V30" s="13"/>
      <c r="W30" s="13"/>
      <c r="X30" s="13"/>
    </row>
    <row r="31" ht="15.75" customHeight="1">
      <c r="A31" s="30"/>
      <c r="B31" s="31">
        <v>16.0</v>
      </c>
      <c r="C31" s="32" t="s">
        <v>61</v>
      </c>
      <c r="D31" s="33" t="s">
        <v>50</v>
      </c>
      <c r="E31" s="13">
        <v>18.0</v>
      </c>
      <c r="F31" s="12"/>
      <c r="G31" s="12"/>
      <c r="H31" s="12">
        <v>10.0</v>
      </c>
      <c r="I31" s="12">
        <v>15.0</v>
      </c>
      <c r="J31" s="13"/>
      <c r="K31" s="13"/>
      <c r="L31" s="13"/>
      <c r="M31" s="17">
        <f t="shared" si="1"/>
        <v>25</v>
      </c>
      <c r="O31" s="12"/>
      <c r="P31" s="12"/>
      <c r="Q31" s="12"/>
      <c r="R31" s="12"/>
      <c r="S31" s="13"/>
      <c r="T31" s="13"/>
      <c r="U31" s="13"/>
      <c r="V31" s="13"/>
      <c r="W31" s="13"/>
      <c r="X31" s="13"/>
    </row>
    <row r="32" ht="15.75" customHeight="1">
      <c r="A32" s="30"/>
      <c r="B32" s="31">
        <v>17.0</v>
      </c>
      <c r="C32" s="32" t="s">
        <v>62</v>
      </c>
      <c r="D32" s="33" t="s">
        <v>50</v>
      </c>
      <c r="E32" s="13">
        <v>18.0</v>
      </c>
      <c r="F32" s="12"/>
      <c r="G32" s="12"/>
      <c r="H32" s="12">
        <v>10.0</v>
      </c>
      <c r="I32" s="12">
        <v>16.0</v>
      </c>
      <c r="J32" s="13"/>
      <c r="K32" s="13"/>
      <c r="L32" s="13"/>
      <c r="M32" s="17">
        <f t="shared" si="1"/>
        <v>26</v>
      </c>
      <c r="O32" s="12"/>
      <c r="P32" s="12"/>
      <c r="Q32" s="12"/>
      <c r="R32" s="12"/>
      <c r="S32" s="13"/>
      <c r="T32" s="13"/>
      <c r="U32" s="13"/>
      <c r="V32" s="13"/>
      <c r="W32" s="13"/>
      <c r="X32" s="13"/>
    </row>
    <row r="33" ht="15.75" customHeight="1">
      <c r="A33" s="30"/>
      <c r="B33" s="31">
        <v>18.0</v>
      </c>
      <c r="C33" s="32" t="s">
        <v>63</v>
      </c>
      <c r="D33" s="33" t="s">
        <v>64</v>
      </c>
      <c r="E33" s="12">
        <v>0.0</v>
      </c>
      <c r="F33" s="13"/>
      <c r="G33" s="13"/>
      <c r="H33" s="13"/>
      <c r="I33" s="13"/>
      <c r="J33" s="13"/>
      <c r="K33" s="13"/>
      <c r="L33" s="13"/>
      <c r="M33" s="17">
        <f t="shared" si="1"/>
        <v>0</v>
      </c>
      <c r="O33" s="12"/>
      <c r="P33" s="12"/>
      <c r="Q33" s="12"/>
      <c r="R33" s="12"/>
      <c r="S33" s="13"/>
      <c r="T33" s="13"/>
      <c r="U33" s="13"/>
      <c r="V33" s="13"/>
      <c r="W33" s="13"/>
      <c r="X33" s="13"/>
    </row>
    <row r="34" ht="15.75" customHeight="1">
      <c r="A34" s="30"/>
      <c r="B34" s="31">
        <v>19.0</v>
      </c>
      <c r="C34" s="32" t="s">
        <v>65</v>
      </c>
      <c r="D34" s="33" t="s">
        <v>66</v>
      </c>
      <c r="E34" s="13">
        <v>18.0</v>
      </c>
      <c r="F34" s="12"/>
      <c r="G34" s="12"/>
      <c r="H34" s="12"/>
      <c r="I34" s="12">
        <v>16.0</v>
      </c>
      <c r="J34" s="13"/>
      <c r="K34" s="13"/>
      <c r="L34" s="13"/>
      <c r="M34" s="17">
        <f t="shared" si="1"/>
        <v>16</v>
      </c>
      <c r="O34" s="12"/>
      <c r="P34" s="12"/>
      <c r="Q34" s="12"/>
      <c r="R34" s="12"/>
      <c r="S34" s="13"/>
      <c r="T34" s="13"/>
      <c r="U34" s="13"/>
      <c r="V34" s="13"/>
      <c r="W34" s="13"/>
      <c r="X34" s="13"/>
    </row>
    <row r="35" ht="15.75" customHeight="1">
      <c r="A35" s="30"/>
      <c r="B35" s="31">
        <v>20.0</v>
      </c>
      <c r="C35" s="32" t="s">
        <v>67</v>
      </c>
      <c r="D35" s="33" t="s">
        <v>66</v>
      </c>
      <c r="E35" s="13">
        <v>18.0</v>
      </c>
      <c r="F35" s="13"/>
      <c r="G35" s="13"/>
      <c r="H35" s="13"/>
      <c r="I35" s="13"/>
      <c r="J35" s="13"/>
      <c r="K35" s="13"/>
      <c r="L35" s="13"/>
      <c r="M35" s="17">
        <f t="shared" si="1"/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15.75" customHeight="1">
      <c r="A36" s="30"/>
      <c r="B36" s="32"/>
      <c r="C36" s="34" t="s">
        <v>68</v>
      </c>
      <c r="D36" s="35"/>
      <c r="E36" s="36">
        <f>SUM(E16:E35)</f>
        <v>333</v>
      </c>
      <c r="F36" s="36"/>
      <c r="G36" s="36"/>
      <c r="H36" s="36">
        <f t="shared" ref="H36:L36" si="4">SUM(H16:H35)</f>
        <v>117</v>
      </c>
      <c r="I36" s="36">
        <f t="shared" si="4"/>
        <v>219</v>
      </c>
      <c r="J36" s="36">
        <f t="shared" si="4"/>
        <v>0</v>
      </c>
      <c r="K36" s="36">
        <f t="shared" si="4"/>
        <v>0</v>
      </c>
      <c r="L36" s="36">
        <f t="shared" si="4"/>
        <v>0</v>
      </c>
      <c r="M36" s="17">
        <f t="shared" si="1"/>
        <v>336</v>
      </c>
      <c r="O36" s="19">
        <f t="shared" ref="O36:X36" si="5">SUM(O16:O35)</f>
        <v>0</v>
      </c>
      <c r="P36" s="19">
        <f t="shared" si="5"/>
        <v>0</v>
      </c>
      <c r="Q36" s="19">
        <f t="shared" si="5"/>
        <v>0</v>
      </c>
      <c r="R36" s="19">
        <f t="shared" si="5"/>
        <v>0</v>
      </c>
      <c r="S36" s="19">
        <f t="shared" si="5"/>
        <v>0</v>
      </c>
      <c r="T36" s="19">
        <f t="shared" si="5"/>
        <v>0</v>
      </c>
      <c r="U36" s="19">
        <f t="shared" si="5"/>
        <v>0</v>
      </c>
      <c r="V36" s="19">
        <f t="shared" si="5"/>
        <v>0</v>
      </c>
      <c r="W36" s="19">
        <f t="shared" si="5"/>
        <v>0</v>
      </c>
      <c r="X36" s="19">
        <f t="shared" si="5"/>
        <v>0</v>
      </c>
    </row>
    <row r="37" ht="15.75" customHeight="1">
      <c r="A37" s="30"/>
      <c r="B37" s="32"/>
      <c r="C37" s="32" t="s">
        <v>69</v>
      </c>
      <c r="D37" s="33" t="s">
        <v>70</v>
      </c>
      <c r="E37" s="12">
        <v>32.0</v>
      </c>
      <c r="F37" s="13"/>
      <c r="G37" s="13"/>
      <c r="H37" s="12">
        <v>29.0</v>
      </c>
      <c r="I37" s="12">
        <v>28.0</v>
      </c>
      <c r="J37" s="12">
        <v>25.0</v>
      </c>
      <c r="K37" s="13"/>
      <c r="L37" s="13"/>
      <c r="M37" s="17">
        <f t="shared" si="1"/>
        <v>82</v>
      </c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ht="15.75" customHeight="1">
      <c r="A38" s="38"/>
      <c r="B38" s="39"/>
      <c r="C38" s="39" t="s">
        <v>71</v>
      </c>
      <c r="D38" s="33" t="s">
        <v>72</v>
      </c>
      <c r="E38" s="13">
        <v>18.0</v>
      </c>
      <c r="F38" s="12"/>
      <c r="G38" s="12"/>
      <c r="H38" s="12">
        <v>10.0</v>
      </c>
      <c r="I38" s="12">
        <v>8.0</v>
      </c>
      <c r="J38" s="12"/>
      <c r="K38" s="12"/>
      <c r="L38" s="12"/>
      <c r="M38" s="17">
        <f t="shared" si="1"/>
        <v>18</v>
      </c>
      <c r="O38" s="12"/>
      <c r="P38" s="12"/>
      <c r="Q38" s="13"/>
      <c r="R38" s="13"/>
      <c r="S38" s="13"/>
      <c r="T38" s="13"/>
      <c r="U38" s="13"/>
      <c r="V38" s="13"/>
      <c r="W38" s="13"/>
      <c r="X38" s="13"/>
    </row>
    <row r="39" ht="15.75" customHeight="1">
      <c r="A39" s="40"/>
      <c r="B39" s="41"/>
      <c r="C39" s="41" t="s">
        <v>73</v>
      </c>
      <c r="D39" s="33" t="s">
        <v>74</v>
      </c>
      <c r="E39" s="12">
        <v>36.0</v>
      </c>
      <c r="F39" s="12"/>
      <c r="G39" s="12"/>
      <c r="H39" s="12">
        <v>32.0</v>
      </c>
      <c r="I39" s="12">
        <v>31.0</v>
      </c>
      <c r="J39" s="12"/>
      <c r="K39" s="12"/>
      <c r="L39" s="12"/>
      <c r="M39" s="17">
        <f t="shared" si="1"/>
        <v>63</v>
      </c>
      <c r="O39" s="12"/>
      <c r="P39" s="12"/>
      <c r="Q39" s="13"/>
      <c r="R39" s="13"/>
      <c r="S39" s="13"/>
      <c r="T39" s="13"/>
      <c r="U39" s="13"/>
      <c r="V39" s="13"/>
      <c r="W39" s="13"/>
      <c r="X39" s="13"/>
    </row>
    <row r="40" ht="15.75" customHeight="1">
      <c r="A40" s="42"/>
      <c r="B40" s="43"/>
      <c r="C40" s="43" t="s">
        <v>75</v>
      </c>
      <c r="D40" s="33" t="s">
        <v>76</v>
      </c>
      <c r="E40" s="13">
        <v>18.0</v>
      </c>
      <c r="F40" s="12"/>
      <c r="G40" s="12"/>
      <c r="H40" s="12">
        <v>16.0</v>
      </c>
      <c r="I40" s="12">
        <v>13.0</v>
      </c>
      <c r="J40" s="12"/>
      <c r="K40" s="12"/>
      <c r="L40" s="12"/>
      <c r="M40" s="17">
        <f t="shared" si="1"/>
        <v>29</v>
      </c>
      <c r="O40" s="12"/>
      <c r="P40" s="12"/>
      <c r="Q40" s="13"/>
      <c r="R40" s="12"/>
      <c r="S40" s="13"/>
      <c r="T40" s="12"/>
      <c r="U40" s="13"/>
      <c r="V40" s="12"/>
      <c r="W40" s="13"/>
      <c r="X40" s="12"/>
    </row>
    <row r="41" ht="15.75" customHeight="1">
      <c r="A41" s="38"/>
      <c r="B41" s="39"/>
      <c r="C41" s="44" t="s">
        <v>77</v>
      </c>
      <c r="D41" s="45"/>
      <c r="E41" s="46">
        <f>SUM(E38:E40)</f>
        <v>72</v>
      </c>
      <c r="F41" s="46">
        <f>SUM(F39:F40)</f>
        <v>0</v>
      </c>
      <c r="G41" s="46"/>
      <c r="H41" s="46">
        <f t="shared" ref="H41:L41" si="6">SUM(H38:H40)</f>
        <v>58</v>
      </c>
      <c r="I41" s="46">
        <f t="shared" si="6"/>
        <v>52</v>
      </c>
      <c r="J41" s="46">
        <f t="shared" si="6"/>
        <v>0</v>
      </c>
      <c r="K41" s="46">
        <f t="shared" si="6"/>
        <v>0</v>
      </c>
      <c r="L41" s="46">
        <f t="shared" si="6"/>
        <v>0</v>
      </c>
      <c r="M41" s="17">
        <f t="shared" si="1"/>
        <v>110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ht="15.75" customHeight="1">
      <c r="A42" s="38"/>
      <c r="B42" s="39"/>
      <c r="C42" s="39" t="s">
        <v>78</v>
      </c>
      <c r="D42" s="33" t="s">
        <v>79</v>
      </c>
      <c r="E42" s="13">
        <v>18.0</v>
      </c>
      <c r="F42" s="12"/>
      <c r="G42" s="12"/>
      <c r="H42" s="12">
        <v>16.0</v>
      </c>
      <c r="I42" s="12">
        <v>16.0</v>
      </c>
      <c r="J42" s="12">
        <v>17.0</v>
      </c>
      <c r="K42" s="12">
        <v>15.0</v>
      </c>
      <c r="L42" s="12">
        <v>14.0</v>
      </c>
      <c r="M42" s="17">
        <f t="shared" si="1"/>
        <v>78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ht="15.75" customHeight="1">
      <c r="A43" s="38"/>
      <c r="B43" s="39"/>
      <c r="C43" s="39" t="s">
        <v>80</v>
      </c>
      <c r="D43" s="33" t="s">
        <v>81</v>
      </c>
      <c r="E43" s="13">
        <v>18.0</v>
      </c>
      <c r="F43" s="12"/>
      <c r="G43" s="12"/>
      <c r="H43" s="12">
        <v>15.0</v>
      </c>
      <c r="I43" s="12">
        <v>18.0</v>
      </c>
      <c r="J43" s="12">
        <v>16.0</v>
      </c>
      <c r="K43" s="12">
        <v>12.0</v>
      </c>
      <c r="L43" s="12">
        <v>11.0</v>
      </c>
      <c r="M43" s="17">
        <f t="shared" si="1"/>
        <v>72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ht="15.75" customHeight="1">
      <c r="A44" s="38"/>
      <c r="B44" s="39"/>
      <c r="C44" s="39" t="s">
        <v>82</v>
      </c>
      <c r="D44" s="33" t="s">
        <v>83</v>
      </c>
      <c r="E44" s="13">
        <v>18.0</v>
      </c>
      <c r="F44" s="12"/>
      <c r="G44" s="12"/>
      <c r="H44" s="12">
        <v>15.0</v>
      </c>
      <c r="I44" s="12">
        <v>18.0</v>
      </c>
      <c r="J44" s="12">
        <v>15.0</v>
      </c>
      <c r="K44" s="12">
        <v>18.0</v>
      </c>
      <c r="L44" s="12">
        <v>11.0</v>
      </c>
      <c r="M44" s="17">
        <f t="shared" si="1"/>
        <v>77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ht="15.75" customHeight="1">
      <c r="B45" s="47"/>
      <c r="C45" s="48" t="s">
        <v>84</v>
      </c>
      <c r="D45" s="48"/>
      <c r="E45" s="49">
        <f>SUM(E42:E44)</f>
        <v>54</v>
      </c>
      <c r="F45" s="49">
        <f>SUM(F43:F44)</f>
        <v>0</v>
      </c>
      <c r="G45" s="49"/>
      <c r="H45" s="49">
        <f t="shared" ref="H45:L45" si="7">SUM(H42:H44)</f>
        <v>46</v>
      </c>
      <c r="I45" s="49">
        <f t="shared" si="7"/>
        <v>52</v>
      </c>
      <c r="J45" s="49">
        <f t="shared" si="7"/>
        <v>48</v>
      </c>
      <c r="K45" s="49">
        <f t="shared" si="7"/>
        <v>45</v>
      </c>
      <c r="L45" s="49">
        <f t="shared" si="7"/>
        <v>36</v>
      </c>
      <c r="M45" s="17">
        <f t="shared" si="1"/>
        <v>227</v>
      </c>
      <c r="O45" s="50">
        <f t="shared" ref="O45:X45" si="8">SUM(O43:O44)</f>
        <v>0</v>
      </c>
      <c r="P45" s="50">
        <f t="shared" si="8"/>
        <v>0</v>
      </c>
      <c r="Q45" s="50">
        <f t="shared" si="8"/>
        <v>0</v>
      </c>
      <c r="R45" s="50">
        <f t="shared" si="8"/>
        <v>0</v>
      </c>
      <c r="S45" s="50">
        <f t="shared" si="8"/>
        <v>0</v>
      </c>
      <c r="T45" s="50">
        <f t="shared" si="8"/>
        <v>0</v>
      </c>
      <c r="U45" s="50">
        <f t="shared" si="8"/>
        <v>0</v>
      </c>
      <c r="V45" s="50">
        <f t="shared" si="8"/>
        <v>0</v>
      </c>
      <c r="W45" s="50">
        <f t="shared" si="8"/>
        <v>0</v>
      </c>
      <c r="X45" s="50">
        <f t="shared" si="8"/>
        <v>0</v>
      </c>
    </row>
    <row r="46" ht="15.75" customHeight="1">
      <c r="B46" s="47"/>
      <c r="C46" s="47"/>
      <c r="D46" s="51" t="s">
        <v>85</v>
      </c>
      <c r="E46" s="47">
        <f>E14+E15+E36+E37+E41+E45</f>
        <v>1393</v>
      </c>
      <c r="F46" s="47">
        <f t="shared" ref="F46:G46" si="9">F14+F15+F36+S37+F41+F45</f>
        <v>84</v>
      </c>
      <c r="G46" s="47">
        <f t="shared" si="9"/>
        <v>88</v>
      </c>
      <c r="H46" s="47">
        <f t="shared" ref="H46:L46" si="10">H14+H15+H36+H37+H41+H45</f>
        <v>1016</v>
      </c>
      <c r="I46" s="47">
        <f t="shared" si="10"/>
        <v>1254</v>
      </c>
      <c r="J46" s="47">
        <f t="shared" si="10"/>
        <v>999</v>
      </c>
      <c r="K46" s="47">
        <f t="shared" si="10"/>
        <v>1021</v>
      </c>
      <c r="L46" s="47">
        <f t="shared" si="10"/>
        <v>75</v>
      </c>
      <c r="M46" s="17">
        <f t="shared" si="1"/>
        <v>4365</v>
      </c>
      <c r="O46" s="52">
        <f t="shared" ref="O46:X46" si="11">O14+O15+O36+O37+O45</f>
        <v>0</v>
      </c>
      <c r="P46" s="52">
        <f t="shared" si="11"/>
        <v>0</v>
      </c>
      <c r="Q46" s="52">
        <f t="shared" si="11"/>
        <v>0</v>
      </c>
      <c r="R46" s="52">
        <f t="shared" si="11"/>
        <v>0</v>
      </c>
      <c r="S46" s="52">
        <f t="shared" si="11"/>
        <v>0</v>
      </c>
      <c r="T46" s="52">
        <f t="shared" si="11"/>
        <v>0</v>
      </c>
      <c r="U46" s="52">
        <f t="shared" si="11"/>
        <v>0</v>
      </c>
      <c r="V46" s="52">
        <f t="shared" si="11"/>
        <v>0</v>
      </c>
      <c r="W46" s="52">
        <f t="shared" si="11"/>
        <v>9</v>
      </c>
      <c r="X46" s="52">
        <f t="shared" si="11"/>
        <v>8</v>
      </c>
    </row>
    <row r="47" ht="15.75" customHeight="1">
      <c r="M47" s="64"/>
      <c r="N47" s="53" t="s">
        <v>15</v>
      </c>
      <c r="O47" s="53" t="s">
        <v>86</v>
      </c>
      <c r="P47" s="53" t="s">
        <v>87</v>
      </c>
    </row>
    <row r="48" ht="15.75" customHeight="1">
      <c r="A48" s="54"/>
      <c r="B48" s="54"/>
      <c r="C48" s="54"/>
      <c r="D48" s="55" t="s">
        <v>88</v>
      </c>
      <c r="E48" s="56">
        <f t="shared" ref="E48:L48" si="12">E14</f>
        <v>882</v>
      </c>
      <c r="F48" s="56">
        <f t="shared" si="12"/>
        <v>84</v>
      </c>
      <c r="G48" s="56">
        <f t="shared" si="12"/>
        <v>88</v>
      </c>
      <c r="H48" s="56">
        <f t="shared" si="12"/>
        <v>750</v>
      </c>
      <c r="I48" s="56">
        <f t="shared" si="12"/>
        <v>888</v>
      </c>
      <c r="J48" s="56">
        <f t="shared" si="12"/>
        <v>901</v>
      </c>
      <c r="K48" s="56">
        <f t="shared" si="12"/>
        <v>936</v>
      </c>
      <c r="L48" s="56">
        <f t="shared" si="12"/>
        <v>0</v>
      </c>
      <c r="M48" s="57"/>
      <c r="N48" s="57">
        <f t="shared" ref="N48:N54" si="15">SUM(H48:L48)</f>
        <v>3475</v>
      </c>
      <c r="O48" s="58">
        <f t="shared" ref="O48:P48" si="13">O14+Q14+S14+U14</f>
        <v>0</v>
      </c>
      <c r="P48" s="58">
        <f t="shared" si="13"/>
        <v>0</v>
      </c>
    </row>
    <row r="49" ht="15.75" customHeight="1">
      <c r="A49" s="54"/>
      <c r="B49" s="54"/>
      <c r="C49" s="54"/>
      <c r="D49" s="55" t="s">
        <v>89</v>
      </c>
      <c r="E49" s="56">
        <f t="shared" ref="E49:L49" si="14">E15</f>
        <v>20</v>
      </c>
      <c r="F49" s="56" t="str">
        <f t="shared" si="14"/>
        <v/>
      </c>
      <c r="G49" s="56" t="str">
        <f t="shared" si="14"/>
        <v/>
      </c>
      <c r="H49" s="56">
        <f t="shared" si="14"/>
        <v>16</v>
      </c>
      <c r="I49" s="56">
        <f t="shared" si="14"/>
        <v>15</v>
      </c>
      <c r="J49" s="56">
        <f t="shared" si="14"/>
        <v>25</v>
      </c>
      <c r="K49" s="56">
        <f t="shared" si="14"/>
        <v>40</v>
      </c>
      <c r="L49" s="56">
        <f t="shared" si="14"/>
        <v>39</v>
      </c>
      <c r="M49" s="57"/>
      <c r="N49" s="57">
        <f t="shared" si="15"/>
        <v>135</v>
      </c>
      <c r="O49" s="58">
        <f t="shared" ref="O49:P49" si="16">O15+Q15+S15+U15</f>
        <v>0</v>
      </c>
      <c r="P49" s="58">
        <f t="shared" si="16"/>
        <v>0</v>
      </c>
    </row>
    <row r="50" ht="15.75" customHeight="1">
      <c r="A50" s="54"/>
      <c r="B50" s="54"/>
      <c r="C50" s="54"/>
      <c r="D50" s="55" t="s">
        <v>90</v>
      </c>
      <c r="E50" s="56">
        <f t="shared" ref="E50:L50" si="17">E36</f>
        <v>333</v>
      </c>
      <c r="F50" s="56" t="str">
        <f t="shared" si="17"/>
        <v/>
      </c>
      <c r="G50" s="56" t="str">
        <f t="shared" si="17"/>
        <v/>
      </c>
      <c r="H50" s="56">
        <f t="shared" si="17"/>
        <v>117</v>
      </c>
      <c r="I50" s="56">
        <f t="shared" si="17"/>
        <v>219</v>
      </c>
      <c r="J50" s="56">
        <f t="shared" si="17"/>
        <v>0</v>
      </c>
      <c r="K50" s="56">
        <f t="shared" si="17"/>
        <v>0</v>
      </c>
      <c r="L50" s="56">
        <f t="shared" si="17"/>
        <v>0</v>
      </c>
      <c r="M50" s="57"/>
      <c r="N50" s="57">
        <f t="shared" si="15"/>
        <v>336</v>
      </c>
      <c r="O50" s="58">
        <f t="shared" ref="O50:P50" si="18">O36+Q36</f>
        <v>0</v>
      </c>
      <c r="P50" s="58">
        <f t="shared" si="18"/>
        <v>0</v>
      </c>
    </row>
    <row r="51" ht="15.75" customHeight="1">
      <c r="A51" s="54"/>
      <c r="B51" s="54"/>
      <c r="C51" s="54"/>
      <c r="D51" s="55" t="s">
        <v>91</v>
      </c>
      <c r="E51" s="56">
        <f t="shared" ref="E51:L51" si="19">E37</f>
        <v>32</v>
      </c>
      <c r="F51" s="56" t="str">
        <f t="shared" si="19"/>
        <v/>
      </c>
      <c r="G51" s="56" t="str">
        <f t="shared" si="19"/>
        <v/>
      </c>
      <c r="H51" s="56">
        <f t="shared" si="19"/>
        <v>29</v>
      </c>
      <c r="I51" s="56">
        <f t="shared" si="19"/>
        <v>28</v>
      </c>
      <c r="J51" s="56">
        <f t="shared" si="19"/>
        <v>25</v>
      </c>
      <c r="K51" s="56" t="str">
        <f t="shared" si="19"/>
        <v/>
      </c>
      <c r="L51" s="56" t="str">
        <f t="shared" si="19"/>
        <v/>
      </c>
      <c r="M51" s="57"/>
      <c r="N51" s="57">
        <f t="shared" si="15"/>
        <v>82</v>
      </c>
      <c r="O51" s="58">
        <f t="shared" ref="O51:P51" si="20">O37+Q37</f>
        <v>0</v>
      </c>
      <c r="P51" s="58">
        <f t="shared" si="20"/>
        <v>0</v>
      </c>
    </row>
    <row r="52" ht="15.75" customHeight="1">
      <c r="A52" s="54"/>
      <c r="B52" s="54"/>
      <c r="C52" s="54"/>
      <c r="D52" s="55" t="s">
        <v>92</v>
      </c>
      <c r="E52" s="56">
        <f t="shared" ref="E52:L52" si="21">E41</f>
        <v>72</v>
      </c>
      <c r="F52" s="56">
        <f t="shared" si="21"/>
        <v>0</v>
      </c>
      <c r="G52" s="56" t="str">
        <f t="shared" si="21"/>
        <v/>
      </c>
      <c r="H52" s="56">
        <f t="shared" si="21"/>
        <v>58</v>
      </c>
      <c r="I52" s="56">
        <f t="shared" si="21"/>
        <v>52</v>
      </c>
      <c r="J52" s="56">
        <f t="shared" si="21"/>
        <v>0</v>
      </c>
      <c r="K52" s="56">
        <f t="shared" si="21"/>
        <v>0</v>
      </c>
      <c r="L52" s="56">
        <f t="shared" si="21"/>
        <v>0</v>
      </c>
      <c r="M52" s="57"/>
      <c r="N52" s="57">
        <f t="shared" si="15"/>
        <v>110</v>
      </c>
      <c r="O52" s="58">
        <f t="shared" ref="O52:P52" si="22">O41+Q41</f>
        <v>0</v>
      </c>
      <c r="P52" s="58">
        <f t="shared" si="22"/>
        <v>0</v>
      </c>
    </row>
    <row r="53" ht="15.75" customHeight="1">
      <c r="A53" s="54"/>
      <c r="B53" s="54"/>
      <c r="C53" s="54"/>
      <c r="D53" s="55" t="s">
        <v>93</v>
      </c>
      <c r="E53" s="56">
        <f t="shared" ref="E53:L53" si="23">E45</f>
        <v>54</v>
      </c>
      <c r="F53" s="56">
        <f t="shared" si="23"/>
        <v>0</v>
      </c>
      <c r="G53" s="56" t="str">
        <f t="shared" si="23"/>
        <v/>
      </c>
      <c r="H53" s="56">
        <f t="shared" si="23"/>
        <v>46</v>
      </c>
      <c r="I53" s="56">
        <f t="shared" si="23"/>
        <v>52</v>
      </c>
      <c r="J53" s="56">
        <f t="shared" si="23"/>
        <v>48</v>
      </c>
      <c r="K53" s="56">
        <f t="shared" si="23"/>
        <v>45</v>
      </c>
      <c r="L53" s="56">
        <f t="shared" si="23"/>
        <v>36</v>
      </c>
      <c r="M53" s="57"/>
      <c r="N53" s="57">
        <f t="shared" si="15"/>
        <v>227</v>
      </c>
      <c r="O53" s="58">
        <f t="shared" ref="O53:P53" si="24">O45+Q45+S45+U45+W45</f>
        <v>0</v>
      </c>
      <c r="P53" s="58">
        <f t="shared" si="24"/>
        <v>0</v>
      </c>
    </row>
    <row r="54" ht="15.75" customHeight="1">
      <c r="A54" s="54"/>
      <c r="B54" s="54"/>
      <c r="C54" s="54"/>
      <c r="D54" s="55" t="s">
        <v>94</v>
      </c>
      <c r="E54" s="59">
        <v>0.0</v>
      </c>
      <c r="F54" s="56"/>
      <c r="G54" s="56"/>
      <c r="H54" s="56"/>
      <c r="I54" s="59"/>
      <c r="J54" s="59"/>
      <c r="K54" s="59"/>
      <c r="L54" s="59">
        <v>0.0</v>
      </c>
      <c r="M54" s="57"/>
      <c r="N54" s="57">
        <f t="shared" si="15"/>
        <v>0</v>
      </c>
      <c r="O54" s="58"/>
      <c r="P54" s="58"/>
    </row>
    <row r="55" ht="15.75" customHeight="1">
      <c r="A55" s="54"/>
      <c r="B55" s="54"/>
      <c r="C55" s="54"/>
      <c r="D55" s="55" t="s">
        <v>85</v>
      </c>
      <c r="E55" s="59">
        <f t="shared" ref="E55:L55" si="25">SUM(E48:E54)</f>
        <v>1393</v>
      </c>
      <c r="F55" s="59">
        <f t="shared" si="25"/>
        <v>84</v>
      </c>
      <c r="G55" s="59">
        <f t="shared" si="25"/>
        <v>88</v>
      </c>
      <c r="H55" s="59">
        <f t="shared" si="25"/>
        <v>1016</v>
      </c>
      <c r="I55" s="59">
        <f t="shared" si="25"/>
        <v>1254</v>
      </c>
      <c r="J55" s="59">
        <f t="shared" si="25"/>
        <v>999</v>
      </c>
      <c r="K55" s="59">
        <f t="shared" si="25"/>
        <v>1021</v>
      </c>
      <c r="L55" s="59">
        <f t="shared" si="25"/>
        <v>75</v>
      </c>
      <c r="M55" s="60"/>
      <c r="N55" s="60"/>
      <c r="O55" s="60"/>
      <c r="P55" s="60"/>
    </row>
    <row r="56" ht="15.75" customHeight="1">
      <c r="A56" s="54"/>
      <c r="B56" s="54"/>
      <c r="C56" s="54"/>
      <c r="D56" s="55" t="s">
        <v>95</v>
      </c>
      <c r="E56" s="59"/>
      <c r="F56" s="56"/>
      <c r="G56" s="56"/>
      <c r="H56" s="56"/>
      <c r="I56" s="56"/>
      <c r="J56" s="56"/>
      <c r="K56" s="56"/>
      <c r="L56" s="56"/>
      <c r="M56" s="60"/>
      <c r="N56" s="60"/>
      <c r="O56" s="60"/>
      <c r="P56" s="60"/>
    </row>
    <row r="57" ht="15.75" customHeight="1">
      <c r="A57" s="54"/>
      <c r="B57" s="54"/>
      <c r="C57" s="54"/>
      <c r="D57" s="61"/>
    </row>
    <row r="58" ht="15.75" customHeight="1">
      <c r="A58" s="54"/>
      <c r="B58" s="54"/>
      <c r="C58" s="55" t="s">
        <v>96</v>
      </c>
      <c r="D58" s="62">
        <f>SUM(H46:L46)</f>
        <v>4365</v>
      </c>
    </row>
    <row r="59" ht="15.75" customHeight="1">
      <c r="A59" s="54"/>
      <c r="B59" s="54"/>
      <c r="C59" s="55" t="s">
        <v>97</v>
      </c>
      <c r="D59" s="55">
        <v>239.0</v>
      </c>
    </row>
    <row r="60" ht="15.75" customHeight="1">
      <c r="A60" s="54"/>
      <c r="B60" s="54"/>
      <c r="C60" s="55" t="s">
        <v>98</v>
      </c>
      <c r="D60" s="63">
        <f>D58/D59</f>
        <v>18.26359833</v>
      </c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">
    <mergeCell ref="B2:D2"/>
    <mergeCell ref="E2:G2"/>
    <mergeCell ref="H2:L2"/>
    <mergeCell ref="O2:P2"/>
    <mergeCell ref="Q2:R2"/>
    <mergeCell ref="S2:T2"/>
    <mergeCell ref="U2:V2"/>
    <mergeCell ref="W2:X2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7.57"/>
    <col customWidth="1" min="3" max="3" width="35.71"/>
    <col customWidth="1" min="4" max="4" width="13.0"/>
    <col customWidth="1" min="5" max="5" width="21.57"/>
    <col customWidth="1" min="6" max="6" width="14.0"/>
    <col customWidth="1" min="7" max="7" width="13.0"/>
    <col customWidth="1" min="8" max="8" width="11.71"/>
    <col customWidth="1" min="9" max="12" width="9.14"/>
    <col customWidth="1" min="13" max="14" width="13.57"/>
    <col customWidth="1" min="15" max="15" width="9.57"/>
    <col customWidth="1" min="16" max="24" width="9.14"/>
    <col customWidth="1" min="25" max="30" width="30.14"/>
  </cols>
  <sheetData>
    <row r="1">
      <c r="O1" s="1" t="s">
        <v>0</v>
      </c>
    </row>
    <row r="2">
      <c r="A2" s="2"/>
      <c r="B2" s="3" t="s">
        <v>1</v>
      </c>
      <c r="C2" s="4"/>
      <c r="D2" s="4"/>
      <c r="E2" s="5" t="s">
        <v>2</v>
      </c>
      <c r="F2" s="4"/>
      <c r="G2" s="6"/>
      <c r="H2" s="5" t="s">
        <v>3</v>
      </c>
      <c r="I2" s="4"/>
      <c r="J2" s="4"/>
      <c r="K2" s="4"/>
      <c r="L2" s="6"/>
      <c r="O2" s="3" t="s">
        <v>4</v>
      </c>
      <c r="P2" s="6"/>
      <c r="Q2" s="3" t="s">
        <v>5</v>
      </c>
      <c r="R2" s="6"/>
      <c r="S2" s="3" t="s">
        <v>6</v>
      </c>
      <c r="T2" s="6"/>
      <c r="U2" s="3" t="s">
        <v>7</v>
      </c>
      <c r="V2" s="6"/>
      <c r="W2" s="3" t="s">
        <v>8</v>
      </c>
      <c r="X2" s="6"/>
    </row>
    <row r="3">
      <c r="A3" s="7"/>
      <c r="B3" s="8" t="s">
        <v>9</v>
      </c>
      <c r="C3" s="9" t="s">
        <v>10</v>
      </c>
      <c r="D3" s="9" t="s">
        <v>11</v>
      </c>
      <c r="E3" s="9" t="s">
        <v>12</v>
      </c>
      <c r="F3" s="8" t="s">
        <v>13</v>
      </c>
      <c r="G3" s="8" t="s">
        <v>14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10" t="s">
        <v>15</v>
      </c>
      <c r="O3" s="8" t="s">
        <v>16</v>
      </c>
      <c r="P3" s="8" t="s">
        <v>17</v>
      </c>
      <c r="Q3" s="8" t="s">
        <v>16</v>
      </c>
      <c r="R3" s="8" t="s">
        <v>17</v>
      </c>
      <c r="S3" s="8" t="s">
        <v>16</v>
      </c>
      <c r="T3" s="8" t="s">
        <v>17</v>
      </c>
      <c r="U3" s="8" t="s">
        <v>16</v>
      </c>
      <c r="V3" s="8" t="s">
        <v>17</v>
      </c>
      <c r="W3" s="8" t="s">
        <v>16</v>
      </c>
      <c r="X3" s="8" t="s">
        <v>17</v>
      </c>
    </row>
    <row r="4">
      <c r="A4" s="11"/>
      <c r="B4" s="12">
        <v>1.0</v>
      </c>
      <c r="C4" s="13" t="s">
        <v>18</v>
      </c>
      <c r="D4" s="14" t="s">
        <v>19</v>
      </c>
      <c r="E4" s="12">
        <v>63.0</v>
      </c>
      <c r="F4" s="15">
        <v>6.0</v>
      </c>
      <c r="G4" s="16">
        <v>7.0</v>
      </c>
      <c r="H4" s="15">
        <v>52.0</v>
      </c>
      <c r="I4" s="12">
        <v>54.0</v>
      </c>
      <c r="J4" s="12">
        <v>64.0</v>
      </c>
      <c r="K4" s="12">
        <v>63.0</v>
      </c>
      <c r="L4" s="13"/>
      <c r="M4" s="17">
        <f t="shared" ref="M4:M46" si="1">SUM(H4:L4)</f>
        <v>233</v>
      </c>
      <c r="O4" s="15"/>
      <c r="P4" s="12"/>
      <c r="Q4" s="12"/>
      <c r="R4" s="12"/>
      <c r="S4" s="12"/>
      <c r="T4" s="12"/>
      <c r="U4" s="12"/>
      <c r="V4" s="12"/>
      <c r="W4" s="13"/>
      <c r="X4" s="12"/>
    </row>
    <row r="5">
      <c r="A5" s="11"/>
      <c r="B5" s="12">
        <v>2.0</v>
      </c>
      <c r="C5" s="13" t="s">
        <v>20</v>
      </c>
      <c r="D5" s="14" t="s">
        <v>21</v>
      </c>
      <c r="E5" s="12">
        <v>126.0</v>
      </c>
      <c r="F5" s="15">
        <v>12.0</v>
      </c>
      <c r="G5" s="18">
        <v>13.0</v>
      </c>
      <c r="H5" s="15">
        <v>117.0</v>
      </c>
      <c r="I5" s="12">
        <v>118.0</v>
      </c>
      <c r="J5" s="12">
        <v>122.0</v>
      </c>
      <c r="K5" s="12">
        <v>127.0</v>
      </c>
      <c r="L5" s="12">
        <v>11.0</v>
      </c>
      <c r="M5" s="17">
        <f t="shared" si="1"/>
        <v>495</v>
      </c>
      <c r="O5" s="15"/>
      <c r="P5" s="12"/>
      <c r="Q5" s="12"/>
      <c r="R5" s="12"/>
      <c r="S5" s="12"/>
      <c r="T5" s="12"/>
      <c r="U5" s="12"/>
      <c r="V5" s="12"/>
      <c r="W5" s="13"/>
      <c r="X5" s="12"/>
    </row>
    <row r="6">
      <c r="A6" s="11"/>
      <c r="B6" s="12">
        <v>3.0</v>
      </c>
      <c r="C6" s="13" t="s">
        <v>22</v>
      </c>
      <c r="D6" s="14" t="s">
        <v>23</v>
      </c>
      <c r="E6" s="12">
        <v>63.0</v>
      </c>
      <c r="F6" s="15">
        <v>6.0</v>
      </c>
      <c r="G6" s="18">
        <v>6.0</v>
      </c>
      <c r="H6" s="15">
        <v>62.0</v>
      </c>
      <c r="I6" s="12">
        <v>66.0</v>
      </c>
      <c r="J6" s="12">
        <v>63.0</v>
      </c>
      <c r="K6" s="12">
        <v>71.0</v>
      </c>
      <c r="L6" s="13"/>
      <c r="M6" s="17">
        <f t="shared" si="1"/>
        <v>262</v>
      </c>
      <c r="O6" s="15"/>
      <c r="P6" s="12"/>
      <c r="Q6" s="12"/>
      <c r="R6" s="12"/>
      <c r="S6" s="12"/>
      <c r="T6" s="12"/>
      <c r="U6" s="12"/>
      <c r="V6" s="12"/>
      <c r="W6" s="13"/>
      <c r="X6" s="12"/>
    </row>
    <row r="7">
      <c r="A7" s="11"/>
      <c r="B7" s="12">
        <v>4.0</v>
      </c>
      <c r="C7" s="13" t="s">
        <v>24</v>
      </c>
      <c r="D7" s="14" t="s">
        <v>25</v>
      </c>
      <c r="E7" s="12">
        <v>126.0</v>
      </c>
      <c r="F7" s="15">
        <v>12.0</v>
      </c>
      <c r="G7" s="18">
        <v>13.0</v>
      </c>
      <c r="H7" s="15">
        <v>124.0</v>
      </c>
      <c r="I7" s="12">
        <v>133.0</v>
      </c>
      <c r="J7" s="12">
        <v>125.0</v>
      </c>
      <c r="K7" s="12">
        <v>138.0</v>
      </c>
      <c r="L7" s="12">
        <v>15.0</v>
      </c>
      <c r="M7" s="17">
        <f t="shared" si="1"/>
        <v>535</v>
      </c>
      <c r="O7" s="15"/>
      <c r="P7" s="12"/>
      <c r="Q7" s="12"/>
      <c r="R7" s="12"/>
      <c r="S7" s="12"/>
      <c r="T7" s="12"/>
      <c r="U7" s="12"/>
      <c r="V7" s="12"/>
      <c r="W7" s="13"/>
      <c r="X7" s="12"/>
    </row>
    <row r="8">
      <c r="A8" s="11"/>
      <c r="B8" s="12">
        <v>5.0</v>
      </c>
      <c r="C8" s="13" t="s">
        <v>26</v>
      </c>
      <c r="D8" s="14" t="s">
        <v>27</v>
      </c>
      <c r="E8" s="12">
        <v>63.0</v>
      </c>
      <c r="F8" s="15">
        <v>6.0</v>
      </c>
      <c r="G8" s="18">
        <v>6.0</v>
      </c>
      <c r="H8" s="15">
        <v>61.0</v>
      </c>
      <c r="I8" s="12">
        <v>47.0</v>
      </c>
      <c r="J8" s="12">
        <v>65.0</v>
      </c>
      <c r="K8" s="12">
        <v>70.0</v>
      </c>
      <c r="L8" s="13"/>
      <c r="M8" s="17">
        <f t="shared" si="1"/>
        <v>243</v>
      </c>
      <c r="O8" s="15"/>
      <c r="P8" s="12"/>
      <c r="Q8" s="12"/>
      <c r="R8" s="12"/>
      <c r="S8" s="12"/>
      <c r="T8" s="12"/>
      <c r="U8" s="12"/>
      <c r="V8" s="12"/>
      <c r="W8" s="13"/>
      <c r="X8" s="12"/>
    </row>
    <row r="9">
      <c r="A9" s="11"/>
      <c r="B9" s="12">
        <v>6.0</v>
      </c>
      <c r="C9" s="13" t="s">
        <v>28</v>
      </c>
      <c r="D9" s="14" t="s">
        <v>29</v>
      </c>
      <c r="E9" s="12">
        <v>126.0</v>
      </c>
      <c r="F9" s="15">
        <v>12.0</v>
      </c>
      <c r="G9" s="18">
        <v>13.0</v>
      </c>
      <c r="H9" s="15">
        <v>125.0</v>
      </c>
      <c r="I9" s="12">
        <v>109.0</v>
      </c>
      <c r="J9" s="12">
        <v>129.0</v>
      </c>
      <c r="K9" s="12">
        <v>135.0</v>
      </c>
      <c r="L9" s="13"/>
      <c r="M9" s="17">
        <f t="shared" si="1"/>
        <v>498</v>
      </c>
      <c r="O9" s="15"/>
      <c r="P9" s="12"/>
      <c r="Q9" s="12"/>
      <c r="R9" s="12"/>
      <c r="S9" s="12"/>
      <c r="T9" s="12"/>
      <c r="U9" s="12"/>
      <c r="V9" s="12"/>
      <c r="W9" s="13"/>
      <c r="X9" s="12"/>
    </row>
    <row r="10">
      <c r="A10" s="11"/>
      <c r="B10" s="12">
        <v>7.0</v>
      </c>
      <c r="C10" s="13" t="s">
        <v>30</v>
      </c>
      <c r="D10" s="14" t="s">
        <v>31</v>
      </c>
      <c r="E10" s="12">
        <v>63.0</v>
      </c>
      <c r="F10" s="15">
        <v>6.0</v>
      </c>
      <c r="G10" s="18">
        <v>6.0</v>
      </c>
      <c r="H10" s="15">
        <v>62.0</v>
      </c>
      <c r="I10" s="12">
        <v>49.0</v>
      </c>
      <c r="J10" s="12">
        <v>47.0</v>
      </c>
      <c r="K10" s="12">
        <v>38.0</v>
      </c>
      <c r="L10" s="13"/>
      <c r="M10" s="17">
        <f t="shared" si="1"/>
        <v>196</v>
      </c>
      <c r="O10" s="15"/>
      <c r="P10" s="12"/>
      <c r="Q10" s="12"/>
      <c r="R10" s="12"/>
      <c r="S10" s="12"/>
      <c r="T10" s="12"/>
      <c r="U10" s="12"/>
      <c r="V10" s="12"/>
      <c r="W10" s="13"/>
      <c r="X10" s="12"/>
    </row>
    <row r="11">
      <c r="A11" s="11"/>
      <c r="B11" s="12">
        <v>8.0</v>
      </c>
      <c r="C11" s="13" t="s">
        <v>32</v>
      </c>
      <c r="D11" s="14" t="s">
        <v>33</v>
      </c>
      <c r="E11" s="12">
        <v>126.0</v>
      </c>
      <c r="F11" s="15">
        <v>12.0</v>
      </c>
      <c r="G11" s="18">
        <v>13.0</v>
      </c>
      <c r="H11" s="15">
        <v>123.0</v>
      </c>
      <c r="I11" s="12">
        <v>109.0</v>
      </c>
      <c r="J11" s="12">
        <v>134.0</v>
      </c>
      <c r="K11" s="12">
        <v>147.0</v>
      </c>
      <c r="L11" s="13"/>
      <c r="M11" s="17">
        <f t="shared" si="1"/>
        <v>513</v>
      </c>
      <c r="O11" s="15"/>
      <c r="P11" s="12"/>
      <c r="Q11" s="12"/>
      <c r="R11" s="12"/>
      <c r="S11" s="12"/>
      <c r="T11" s="12"/>
      <c r="U11" s="12"/>
      <c r="V11" s="12"/>
      <c r="W11" s="13"/>
      <c r="X11" s="12"/>
    </row>
    <row r="12">
      <c r="A12" s="11"/>
      <c r="B12" s="12">
        <v>9.0</v>
      </c>
      <c r="C12" s="13" t="s">
        <v>34</v>
      </c>
      <c r="D12" s="14" t="s">
        <v>35</v>
      </c>
      <c r="E12" s="12">
        <v>63.0</v>
      </c>
      <c r="F12" s="15">
        <v>6.0</v>
      </c>
      <c r="G12" s="18">
        <v>7.0</v>
      </c>
      <c r="H12" s="15">
        <v>54.0</v>
      </c>
      <c r="I12" s="12">
        <v>55.0</v>
      </c>
      <c r="J12" s="12">
        <v>65.0</v>
      </c>
      <c r="K12" s="12">
        <v>59.0</v>
      </c>
      <c r="L12" s="13"/>
      <c r="M12" s="17">
        <f t="shared" si="1"/>
        <v>233</v>
      </c>
      <c r="O12" s="15"/>
      <c r="P12" s="12"/>
      <c r="Q12" s="12"/>
      <c r="R12" s="12"/>
      <c r="S12" s="12"/>
      <c r="T12" s="12"/>
      <c r="U12" s="12"/>
      <c r="V12" s="12"/>
      <c r="W12" s="13"/>
      <c r="X12" s="12"/>
    </row>
    <row r="13">
      <c r="A13" s="11"/>
      <c r="B13" s="12">
        <v>10.0</v>
      </c>
      <c r="C13" s="13" t="s">
        <v>36</v>
      </c>
      <c r="D13" s="14" t="s">
        <v>37</v>
      </c>
      <c r="E13" s="12">
        <v>63.0</v>
      </c>
      <c r="F13" s="15">
        <v>6.0</v>
      </c>
      <c r="G13" s="18">
        <v>6.0</v>
      </c>
      <c r="H13" s="15">
        <v>41.0</v>
      </c>
      <c r="I13" s="12">
        <v>54.0</v>
      </c>
      <c r="J13" s="12">
        <v>56.0</v>
      </c>
      <c r="K13" s="12">
        <v>52.0</v>
      </c>
      <c r="L13" s="13"/>
      <c r="M13" s="17">
        <f t="shared" si="1"/>
        <v>203</v>
      </c>
      <c r="O13" s="15"/>
      <c r="P13" s="12"/>
      <c r="Q13" s="12"/>
      <c r="R13" s="12"/>
      <c r="S13" s="12"/>
      <c r="T13" s="12"/>
      <c r="U13" s="12"/>
      <c r="V13" s="12"/>
      <c r="W13" s="13"/>
      <c r="X13" s="12"/>
    </row>
    <row r="14">
      <c r="A14" s="11"/>
      <c r="B14" s="13"/>
      <c r="C14" s="19" t="s">
        <v>38</v>
      </c>
      <c r="D14" s="20"/>
      <c r="E14" s="21">
        <f t="shared" ref="E14:L14" si="2">SUM(E4:E13)</f>
        <v>882</v>
      </c>
      <c r="F14" s="21">
        <f t="shared" si="2"/>
        <v>84</v>
      </c>
      <c r="G14" s="21">
        <f t="shared" si="2"/>
        <v>90</v>
      </c>
      <c r="H14" s="21">
        <f t="shared" si="2"/>
        <v>821</v>
      </c>
      <c r="I14" s="21">
        <f t="shared" si="2"/>
        <v>794</v>
      </c>
      <c r="J14" s="21">
        <f t="shared" si="2"/>
        <v>870</v>
      </c>
      <c r="K14" s="21">
        <f t="shared" si="2"/>
        <v>900</v>
      </c>
      <c r="L14" s="21">
        <f t="shared" si="2"/>
        <v>26</v>
      </c>
      <c r="M14" s="17">
        <f t="shared" si="1"/>
        <v>3411</v>
      </c>
      <c r="O14" s="22">
        <f t="shared" ref="O14:X14" si="3">SUM(O4:O13)</f>
        <v>0</v>
      </c>
      <c r="P14" s="22">
        <f t="shared" si="3"/>
        <v>0</v>
      </c>
      <c r="Q14" s="22">
        <f t="shared" si="3"/>
        <v>0</v>
      </c>
      <c r="R14" s="22">
        <f t="shared" si="3"/>
        <v>0</v>
      </c>
      <c r="S14" s="22">
        <f t="shared" si="3"/>
        <v>0</v>
      </c>
      <c r="T14" s="22">
        <f t="shared" si="3"/>
        <v>0</v>
      </c>
      <c r="U14" s="22">
        <f t="shared" si="3"/>
        <v>0</v>
      </c>
      <c r="V14" s="22">
        <f t="shared" si="3"/>
        <v>0</v>
      </c>
      <c r="W14" s="22">
        <f t="shared" si="3"/>
        <v>0</v>
      </c>
      <c r="X14" s="22">
        <f t="shared" si="3"/>
        <v>0</v>
      </c>
    </row>
    <row r="15">
      <c r="A15" s="11"/>
      <c r="B15" s="13"/>
      <c r="C15" s="23" t="s">
        <v>39</v>
      </c>
      <c r="D15" s="24" t="s">
        <v>40</v>
      </c>
      <c r="E15" s="25">
        <v>20.0</v>
      </c>
      <c r="F15" s="26"/>
      <c r="G15" s="26"/>
      <c r="H15" s="27">
        <v>18.0</v>
      </c>
      <c r="I15" s="23">
        <v>13.0</v>
      </c>
      <c r="J15" s="23">
        <v>16.0</v>
      </c>
      <c r="K15" s="23">
        <v>25.0</v>
      </c>
      <c r="L15" s="23">
        <v>37.0</v>
      </c>
      <c r="M15" s="17">
        <f t="shared" si="1"/>
        <v>109</v>
      </c>
      <c r="O15" s="28"/>
      <c r="P15" s="29"/>
      <c r="Q15" s="29"/>
      <c r="R15" s="29"/>
      <c r="S15" s="29"/>
      <c r="T15" s="29"/>
      <c r="U15" s="29"/>
      <c r="V15" s="29"/>
      <c r="W15" s="29">
        <v>9.0</v>
      </c>
      <c r="X15" s="29">
        <v>8.0</v>
      </c>
    </row>
    <row r="16">
      <c r="A16" s="30"/>
      <c r="B16" s="31">
        <v>1.0</v>
      </c>
      <c r="C16" s="32" t="s">
        <v>41</v>
      </c>
      <c r="D16" s="33" t="s">
        <v>42</v>
      </c>
      <c r="E16" s="13">
        <v>18.0</v>
      </c>
      <c r="F16" s="12"/>
      <c r="G16" s="12"/>
      <c r="H16" s="12">
        <v>16.0</v>
      </c>
      <c r="I16" s="12">
        <v>16.0</v>
      </c>
      <c r="J16" s="13"/>
      <c r="K16" s="13"/>
      <c r="L16" s="13"/>
      <c r="M16" s="17">
        <f t="shared" si="1"/>
        <v>32</v>
      </c>
      <c r="O16" s="12"/>
      <c r="P16" s="12"/>
      <c r="Q16" s="12"/>
      <c r="R16" s="12"/>
      <c r="S16" s="13"/>
      <c r="T16" s="13"/>
      <c r="U16" s="13"/>
      <c r="V16" s="13"/>
      <c r="W16" s="13"/>
      <c r="X16" s="13"/>
    </row>
    <row r="17">
      <c r="A17" s="30"/>
      <c r="B17" s="31">
        <v>2.0</v>
      </c>
      <c r="C17" s="32" t="s">
        <v>43</v>
      </c>
      <c r="D17" s="33" t="s">
        <v>42</v>
      </c>
      <c r="E17" s="13">
        <v>18.0</v>
      </c>
      <c r="F17" s="12"/>
      <c r="G17" s="12"/>
      <c r="H17" s="12">
        <v>15.0</v>
      </c>
      <c r="I17" s="12"/>
      <c r="J17" s="13"/>
      <c r="K17" s="13"/>
      <c r="L17" s="13"/>
      <c r="M17" s="17">
        <f t="shared" si="1"/>
        <v>15</v>
      </c>
      <c r="O17" s="12"/>
      <c r="P17" s="12"/>
      <c r="Q17" s="12"/>
      <c r="R17" s="12"/>
      <c r="S17" s="13"/>
      <c r="T17" s="13"/>
      <c r="U17" s="13"/>
      <c r="V17" s="13"/>
      <c r="W17" s="13"/>
      <c r="X17" s="13"/>
    </row>
    <row r="18">
      <c r="A18" s="30"/>
      <c r="B18" s="31">
        <v>3.0</v>
      </c>
      <c r="C18" s="32" t="s">
        <v>44</v>
      </c>
      <c r="D18" s="33" t="s">
        <v>42</v>
      </c>
      <c r="E18" s="13">
        <v>18.0</v>
      </c>
      <c r="F18" s="12"/>
      <c r="G18" s="12"/>
      <c r="H18" s="12">
        <v>13.0</v>
      </c>
      <c r="I18" s="12">
        <v>16.0</v>
      </c>
      <c r="J18" s="13"/>
      <c r="K18" s="13"/>
      <c r="L18" s="13"/>
      <c r="M18" s="17">
        <f t="shared" si="1"/>
        <v>29</v>
      </c>
      <c r="O18" s="12"/>
      <c r="P18" s="12"/>
      <c r="Q18" s="12"/>
      <c r="R18" s="12"/>
      <c r="S18" s="13"/>
      <c r="T18" s="13"/>
      <c r="U18" s="13"/>
      <c r="V18" s="13"/>
      <c r="W18" s="13"/>
      <c r="X18" s="13"/>
    </row>
    <row r="19">
      <c r="A19" s="30"/>
      <c r="B19" s="31">
        <v>4.0</v>
      </c>
      <c r="C19" s="32" t="s">
        <v>45</v>
      </c>
      <c r="D19" s="33" t="s">
        <v>42</v>
      </c>
      <c r="E19" s="13">
        <v>18.0</v>
      </c>
      <c r="F19" s="13"/>
      <c r="G19" s="13"/>
      <c r="H19" s="12">
        <v>17.0</v>
      </c>
      <c r="I19" s="12">
        <v>18.0</v>
      </c>
      <c r="J19" s="13"/>
      <c r="K19" s="13"/>
      <c r="L19" s="13"/>
      <c r="M19" s="17">
        <f t="shared" si="1"/>
        <v>35</v>
      </c>
      <c r="O19" s="12"/>
      <c r="P19" s="12"/>
      <c r="Q19" s="12"/>
      <c r="R19" s="12"/>
      <c r="S19" s="13"/>
      <c r="T19" s="13"/>
      <c r="U19" s="13"/>
      <c r="V19" s="13"/>
      <c r="W19" s="13"/>
      <c r="X19" s="13"/>
    </row>
    <row r="20">
      <c r="A20" s="30"/>
      <c r="B20" s="31">
        <v>5.0</v>
      </c>
      <c r="C20" s="32" t="s">
        <v>46</v>
      </c>
      <c r="D20" s="33" t="s">
        <v>42</v>
      </c>
      <c r="E20" s="13">
        <v>18.0</v>
      </c>
      <c r="F20" s="13"/>
      <c r="G20" s="13"/>
      <c r="H20" s="13"/>
      <c r="I20" s="13"/>
      <c r="J20" s="13"/>
      <c r="K20" s="13"/>
      <c r="L20" s="13"/>
      <c r="M20" s="17">
        <f t="shared" si="1"/>
        <v>0</v>
      </c>
      <c r="O20" s="12"/>
      <c r="P20" s="12"/>
      <c r="Q20" s="13"/>
      <c r="R20" s="13"/>
      <c r="S20" s="13"/>
      <c r="T20" s="13"/>
      <c r="U20" s="13"/>
      <c r="V20" s="13"/>
      <c r="W20" s="13"/>
      <c r="X20" s="13"/>
    </row>
    <row r="21">
      <c r="A21" s="30"/>
      <c r="B21" s="31">
        <v>6.0</v>
      </c>
      <c r="C21" s="32" t="s">
        <v>47</v>
      </c>
      <c r="D21" s="33" t="s">
        <v>48</v>
      </c>
      <c r="E21" s="13">
        <v>18.0</v>
      </c>
      <c r="F21" s="12"/>
      <c r="G21" s="12"/>
      <c r="H21" s="12">
        <v>16.0</v>
      </c>
      <c r="I21" s="12"/>
      <c r="J21" s="13"/>
      <c r="K21" s="13"/>
      <c r="L21" s="13"/>
      <c r="M21" s="17">
        <f t="shared" si="1"/>
        <v>16</v>
      </c>
      <c r="O21" s="12"/>
      <c r="P21" s="12"/>
      <c r="Q21" s="12"/>
      <c r="R21" s="12"/>
      <c r="S21" s="13"/>
      <c r="T21" s="13"/>
      <c r="U21" s="13"/>
      <c r="V21" s="13"/>
      <c r="W21" s="13"/>
      <c r="X21" s="13"/>
    </row>
    <row r="22" ht="15.75" customHeight="1">
      <c r="A22" s="30"/>
      <c r="B22" s="31">
        <v>7.0</v>
      </c>
      <c r="C22" s="32" t="s">
        <v>49</v>
      </c>
      <c r="D22" s="33" t="s">
        <v>50</v>
      </c>
      <c r="E22" s="12">
        <v>9.0</v>
      </c>
      <c r="F22" s="13"/>
      <c r="G22" s="13"/>
      <c r="H22" s="13"/>
      <c r="I22" s="13"/>
      <c r="J22" s="13"/>
      <c r="K22" s="13"/>
      <c r="L22" s="13"/>
      <c r="M22" s="17">
        <f t="shared" si="1"/>
        <v>0</v>
      </c>
      <c r="O22" s="12"/>
      <c r="P22" s="12"/>
      <c r="Q22" s="13"/>
      <c r="R22" s="13"/>
      <c r="S22" s="13"/>
      <c r="T22" s="13"/>
      <c r="U22" s="13"/>
      <c r="V22" s="13"/>
      <c r="W22" s="13"/>
      <c r="X22" s="13"/>
    </row>
    <row r="23" ht="15.75" customHeight="1">
      <c r="A23" s="30"/>
      <c r="B23" s="31">
        <v>8.0</v>
      </c>
      <c r="C23" s="32" t="s">
        <v>51</v>
      </c>
      <c r="D23" s="33" t="s">
        <v>50</v>
      </c>
      <c r="E23" s="13">
        <v>18.0</v>
      </c>
      <c r="F23" s="13"/>
      <c r="G23" s="13"/>
      <c r="H23" s="13"/>
      <c r="I23" s="13"/>
      <c r="J23" s="13"/>
      <c r="K23" s="13"/>
      <c r="L23" s="13"/>
      <c r="M23" s="17">
        <f t="shared" si="1"/>
        <v>0</v>
      </c>
      <c r="O23" s="12"/>
      <c r="P23" s="12"/>
      <c r="Q23" s="13"/>
      <c r="R23" s="13"/>
      <c r="S23" s="13"/>
      <c r="T23" s="13"/>
      <c r="U23" s="13"/>
      <c r="V23" s="13"/>
      <c r="W23" s="13"/>
      <c r="X23" s="13"/>
    </row>
    <row r="24" ht="15.75" customHeight="1">
      <c r="A24" s="30"/>
      <c r="B24" s="31">
        <v>9.0</v>
      </c>
      <c r="C24" s="32" t="s">
        <v>52</v>
      </c>
      <c r="D24" s="33" t="s">
        <v>53</v>
      </c>
      <c r="E24" s="13">
        <v>18.0</v>
      </c>
      <c r="F24" s="13"/>
      <c r="G24" s="13"/>
      <c r="H24" s="12">
        <v>15.0</v>
      </c>
      <c r="I24" s="12">
        <v>16.0</v>
      </c>
      <c r="J24" s="13"/>
      <c r="K24" s="13"/>
      <c r="L24" s="13"/>
      <c r="M24" s="17">
        <f t="shared" si="1"/>
        <v>31</v>
      </c>
      <c r="O24" s="12"/>
      <c r="P24" s="12"/>
      <c r="Q24" s="12"/>
      <c r="R24" s="12"/>
      <c r="S24" s="13"/>
      <c r="T24" s="13"/>
      <c r="U24" s="13"/>
      <c r="V24" s="13"/>
      <c r="W24" s="13"/>
      <c r="X24" s="13"/>
    </row>
    <row r="25" ht="15.75" customHeight="1">
      <c r="A25" s="30"/>
      <c r="B25" s="31">
        <v>10.0</v>
      </c>
      <c r="C25" s="32" t="s">
        <v>54</v>
      </c>
      <c r="D25" s="33" t="s">
        <v>53</v>
      </c>
      <c r="E25" s="13">
        <v>18.0</v>
      </c>
      <c r="F25" s="13"/>
      <c r="G25" s="13"/>
      <c r="H25" s="12">
        <v>13.0</v>
      </c>
      <c r="I25" s="12">
        <v>12.0</v>
      </c>
      <c r="J25" s="13"/>
      <c r="K25" s="13"/>
      <c r="L25" s="13"/>
      <c r="M25" s="17">
        <f t="shared" si="1"/>
        <v>25</v>
      </c>
      <c r="O25" s="12"/>
      <c r="P25" s="12"/>
      <c r="Q25" s="12"/>
      <c r="R25" s="12"/>
      <c r="S25" s="13"/>
      <c r="T25" s="13"/>
      <c r="U25" s="13"/>
      <c r="V25" s="13"/>
      <c r="W25" s="13"/>
      <c r="X25" s="13"/>
    </row>
    <row r="26" ht="15.75" customHeight="1">
      <c r="A26" s="30"/>
      <c r="B26" s="31">
        <v>11.0</v>
      </c>
      <c r="C26" s="32" t="s">
        <v>99</v>
      </c>
      <c r="D26" s="33" t="s">
        <v>53</v>
      </c>
      <c r="E26" s="13">
        <v>18.0</v>
      </c>
      <c r="F26" s="13"/>
      <c r="G26" s="13"/>
      <c r="H26" s="12">
        <v>7.0</v>
      </c>
      <c r="I26" s="13"/>
      <c r="J26" s="13"/>
      <c r="K26" s="13"/>
      <c r="L26" s="13"/>
      <c r="M26" s="17">
        <f t="shared" si="1"/>
        <v>7</v>
      </c>
      <c r="O26" s="12"/>
      <c r="P26" s="12"/>
      <c r="Q26" s="12"/>
      <c r="R26" s="12"/>
      <c r="S26" s="13"/>
      <c r="T26" s="13"/>
      <c r="U26" s="13"/>
      <c r="V26" s="13"/>
      <c r="W26" s="13"/>
      <c r="X26" s="13"/>
    </row>
    <row r="27" ht="15.75" customHeight="1">
      <c r="A27" s="30"/>
      <c r="B27" s="31">
        <v>12.0</v>
      </c>
      <c r="C27" s="32" t="s">
        <v>56</v>
      </c>
      <c r="D27" s="33" t="s">
        <v>57</v>
      </c>
      <c r="E27" s="13">
        <v>18.0</v>
      </c>
      <c r="F27" s="13"/>
      <c r="G27" s="13"/>
      <c r="H27" s="13"/>
      <c r="I27" s="13"/>
      <c r="J27" s="13"/>
      <c r="K27" s="13"/>
      <c r="L27" s="13"/>
      <c r="M27" s="17">
        <f t="shared" si="1"/>
        <v>0</v>
      </c>
      <c r="O27" s="12"/>
      <c r="P27" s="12"/>
      <c r="Q27" s="13"/>
      <c r="R27" s="13"/>
      <c r="S27" s="13"/>
      <c r="T27" s="13"/>
      <c r="U27" s="13"/>
      <c r="V27" s="13"/>
      <c r="W27" s="13"/>
      <c r="X27" s="13"/>
    </row>
    <row r="28" ht="15.75" customHeight="1">
      <c r="A28" s="30"/>
      <c r="B28" s="31">
        <v>13.0</v>
      </c>
      <c r="C28" s="32" t="s">
        <v>58</v>
      </c>
      <c r="D28" s="33" t="s">
        <v>57</v>
      </c>
      <c r="E28" s="13">
        <v>18.0</v>
      </c>
      <c r="F28" s="13"/>
      <c r="G28" s="13"/>
      <c r="H28" s="12">
        <v>11.0</v>
      </c>
      <c r="I28" s="12">
        <v>10.0</v>
      </c>
      <c r="J28" s="13"/>
      <c r="K28" s="13"/>
      <c r="L28" s="13"/>
      <c r="M28" s="17">
        <f t="shared" si="1"/>
        <v>21</v>
      </c>
      <c r="O28" s="12"/>
      <c r="P28" s="12"/>
      <c r="Q28" s="12"/>
      <c r="R28" s="12"/>
      <c r="S28" s="13"/>
      <c r="T28" s="13"/>
      <c r="U28" s="13"/>
      <c r="V28" s="13"/>
      <c r="W28" s="13"/>
      <c r="X28" s="13"/>
    </row>
    <row r="29" ht="15.75" customHeight="1">
      <c r="A29" s="30"/>
      <c r="B29" s="31">
        <v>14.0</v>
      </c>
      <c r="C29" s="32" t="s">
        <v>59</v>
      </c>
      <c r="D29" s="33" t="s">
        <v>57</v>
      </c>
      <c r="E29" s="13">
        <v>18.0</v>
      </c>
      <c r="F29" s="13"/>
      <c r="G29" s="13"/>
      <c r="H29" s="13"/>
      <c r="I29" s="13"/>
      <c r="J29" s="13"/>
      <c r="K29" s="13"/>
      <c r="L29" s="13"/>
      <c r="M29" s="17">
        <f t="shared" si="1"/>
        <v>0</v>
      </c>
      <c r="O29" s="12"/>
      <c r="P29" s="12"/>
      <c r="Q29" s="13"/>
      <c r="R29" s="13"/>
      <c r="S29" s="13"/>
      <c r="T29" s="13"/>
      <c r="U29" s="13"/>
      <c r="V29" s="13"/>
      <c r="W29" s="13"/>
      <c r="X29" s="13"/>
    </row>
    <row r="30" ht="15.75" customHeight="1">
      <c r="A30" s="30"/>
      <c r="B30" s="31">
        <v>15.0</v>
      </c>
      <c r="C30" s="32" t="s">
        <v>60</v>
      </c>
      <c r="D30" s="33" t="s">
        <v>50</v>
      </c>
      <c r="E30" s="13">
        <v>18.0</v>
      </c>
      <c r="F30" s="13"/>
      <c r="G30" s="13"/>
      <c r="H30" s="12">
        <v>13.0</v>
      </c>
      <c r="I30" s="12">
        <v>9.0</v>
      </c>
      <c r="J30" s="13"/>
      <c r="K30" s="13"/>
      <c r="L30" s="13"/>
      <c r="M30" s="17">
        <f t="shared" si="1"/>
        <v>22</v>
      </c>
      <c r="O30" s="12"/>
      <c r="P30" s="12"/>
      <c r="Q30" s="12"/>
      <c r="R30" s="12"/>
      <c r="S30" s="13"/>
      <c r="T30" s="13"/>
      <c r="U30" s="13"/>
      <c r="V30" s="13"/>
      <c r="W30" s="13"/>
      <c r="X30" s="13"/>
    </row>
    <row r="31" ht="15.75" customHeight="1">
      <c r="A31" s="30"/>
      <c r="B31" s="31">
        <v>16.0</v>
      </c>
      <c r="C31" s="32" t="s">
        <v>61</v>
      </c>
      <c r="D31" s="33" t="s">
        <v>50</v>
      </c>
      <c r="E31" s="13">
        <v>18.0</v>
      </c>
      <c r="F31" s="13"/>
      <c r="G31" s="13"/>
      <c r="H31" s="12">
        <v>15.0</v>
      </c>
      <c r="I31" s="12">
        <v>10.0</v>
      </c>
      <c r="J31" s="13"/>
      <c r="K31" s="13"/>
      <c r="L31" s="13"/>
      <c r="M31" s="17">
        <f t="shared" si="1"/>
        <v>25</v>
      </c>
      <c r="O31" s="12"/>
      <c r="P31" s="12"/>
      <c r="Q31" s="12"/>
      <c r="R31" s="12"/>
      <c r="S31" s="13"/>
      <c r="T31" s="13"/>
      <c r="U31" s="13"/>
      <c r="V31" s="13"/>
      <c r="W31" s="13"/>
      <c r="X31" s="13"/>
    </row>
    <row r="32" ht="15.75" customHeight="1">
      <c r="A32" s="30"/>
      <c r="B32" s="31">
        <v>17.0</v>
      </c>
      <c r="C32" s="32" t="s">
        <v>62</v>
      </c>
      <c r="D32" s="33" t="s">
        <v>50</v>
      </c>
      <c r="E32" s="13">
        <v>18.0</v>
      </c>
      <c r="F32" s="13"/>
      <c r="G32" s="13"/>
      <c r="H32" s="12">
        <v>13.0</v>
      </c>
      <c r="I32" s="12">
        <v>10.0</v>
      </c>
      <c r="J32" s="13"/>
      <c r="K32" s="13"/>
      <c r="L32" s="13"/>
      <c r="M32" s="17">
        <f t="shared" si="1"/>
        <v>23</v>
      </c>
      <c r="O32" s="12"/>
      <c r="P32" s="12"/>
      <c r="Q32" s="12"/>
      <c r="R32" s="12"/>
      <c r="S32" s="13"/>
      <c r="T32" s="13"/>
      <c r="U32" s="13"/>
      <c r="V32" s="13"/>
      <c r="W32" s="13"/>
      <c r="X32" s="13"/>
    </row>
    <row r="33" ht="15.75" customHeight="1">
      <c r="A33" s="30"/>
      <c r="B33" s="31">
        <v>18.0</v>
      </c>
      <c r="C33" s="32" t="s">
        <v>63</v>
      </c>
      <c r="D33" s="33" t="s">
        <v>64</v>
      </c>
      <c r="E33" s="13">
        <v>18.0</v>
      </c>
      <c r="F33" s="13"/>
      <c r="G33" s="13"/>
      <c r="H33" s="12">
        <v>15.0</v>
      </c>
      <c r="I33" s="13"/>
      <c r="J33" s="13"/>
      <c r="K33" s="13"/>
      <c r="L33" s="13"/>
      <c r="M33" s="17">
        <f t="shared" si="1"/>
        <v>15</v>
      </c>
      <c r="O33" s="12"/>
      <c r="P33" s="12"/>
      <c r="Q33" s="12"/>
      <c r="R33" s="12"/>
      <c r="S33" s="13"/>
      <c r="T33" s="13"/>
      <c r="U33" s="13"/>
      <c r="V33" s="13"/>
      <c r="W33" s="13"/>
      <c r="X33" s="13"/>
    </row>
    <row r="34" ht="15.75" customHeight="1">
      <c r="A34" s="30"/>
      <c r="B34" s="31">
        <v>19.0</v>
      </c>
      <c r="C34" s="32" t="s">
        <v>65</v>
      </c>
      <c r="D34" s="33" t="s">
        <v>66</v>
      </c>
      <c r="E34" s="13">
        <v>18.0</v>
      </c>
      <c r="F34" s="12"/>
      <c r="G34" s="12"/>
      <c r="H34" s="12">
        <v>6.0</v>
      </c>
      <c r="I34" s="12"/>
      <c r="J34" s="13"/>
      <c r="K34" s="13"/>
      <c r="L34" s="13"/>
      <c r="M34" s="17">
        <f t="shared" si="1"/>
        <v>6</v>
      </c>
      <c r="O34" s="12"/>
      <c r="P34" s="12"/>
      <c r="Q34" s="12"/>
      <c r="R34" s="12"/>
      <c r="S34" s="13"/>
      <c r="T34" s="13"/>
      <c r="U34" s="13"/>
      <c r="V34" s="13"/>
      <c r="W34" s="13"/>
      <c r="X34" s="13"/>
    </row>
    <row r="35" ht="15.75" customHeight="1">
      <c r="A35" s="30"/>
      <c r="B35" s="31">
        <v>20.0</v>
      </c>
      <c r="C35" s="32" t="s">
        <v>67</v>
      </c>
      <c r="D35" s="33" t="s">
        <v>66</v>
      </c>
      <c r="E35" s="13">
        <v>18.0</v>
      </c>
      <c r="F35" s="13"/>
      <c r="G35" s="13"/>
      <c r="H35" s="13"/>
      <c r="I35" s="13"/>
      <c r="J35" s="13"/>
      <c r="K35" s="13"/>
      <c r="L35" s="13"/>
      <c r="M35" s="17">
        <f t="shared" si="1"/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15.75" customHeight="1">
      <c r="A36" s="30"/>
      <c r="B36" s="32"/>
      <c r="C36" s="34" t="s">
        <v>68</v>
      </c>
      <c r="D36" s="35"/>
      <c r="E36" s="36">
        <f t="shared" ref="E36:F36" si="4">SUM(E16:E35)</f>
        <v>351</v>
      </c>
      <c r="F36" s="36">
        <f t="shared" si="4"/>
        <v>0</v>
      </c>
      <c r="G36" s="36"/>
      <c r="H36" s="36">
        <f t="shared" ref="H36:L36" si="5">SUM(H16:H35)</f>
        <v>185</v>
      </c>
      <c r="I36" s="36">
        <f t="shared" si="5"/>
        <v>117</v>
      </c>
      <c r="J36" s="36">
        <f t="shared" si="5"/>
        <v>0</v>
      </c>
      <c r="K36" s="36">
        <f t="shared" si="5"/>
        <v>0</v>
      </c>
      <c r="L36" s="36">
        <f t="shared" si="5"/>
        <v>0</v>
      </c>
      <c r="M36" s="17">
        <f t="shared" si="1"/>
        <v>302</v>
      </c>
      <c r="O36" s="19">
        <f t="shared" ref="O36:X36" si="6">SUM(O16:O35)</f>
        <v>0</v>
      </c>
      <c r="P36" s="19">
        <f t="shared" si="6"/>
        <v>0</v>
      </c>
      <c r="Q36" s="19">
        <f t="shared" si="6"/>
        <v>0</v>
      </c>
      <c r="R36" s="19">
        <f t="shared" si="6"/>
        <v>0</v>
      </c>
      <c r="S36" s="19">
        <f t="shared" si="6"/>
        <v>0</v>
      </c>
      <c r="T36" s="19">
        <f t="shared" si="6"/>
        <v>0</v>
      </c>
      <c r="U36" s="19">
        <f t="shared" si="6"/>
        <v>0</v>
      </c>
      <c r="V36" s="19">
        <f t="shared" si="6"/>
        <v>0</v>
      </c>
      <c r="W36" s="19">
        <f t="shared" si="6"/>
        <v>0</v>
      </c>
      <c r="X36" s="19">
        <f t="shared" si="6"/>
        <v>0</v>
      </c>
    </row>
    <row r="37" ht="15.75" customHeight="1">
      <c r="A37" s="30"/>
      <c r="B37" s="32"/>
      <c r="C37" s="32" t="s">
        <v>69</v>
      </c>
      <c r="D37" s="33" t="s">
        <v>70</v>
      </c>
      <c r="E37" s="12">
        <v>32.0</v>
      </c>
      <c r="F37" s="13"/>
      <c r="G37" s="13"/>
      <c r="H37" s="12">
        <v>29.0</v>
      </c>
      <c r="I37" s="12">
        <v>28.0</v>
      </c>
      <c r="J37" s="12"/>
      <c r="K37" s="13"/>
      <c r="L37" s="13"/>
      <c r="M37" s="17">
        <f t="shared" si="1"/>
        <v>57</v>
      </c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ht="15.75" customHeight="1">
      <c r="A38" s="38"/>
      <c r="B38" s="39"/>
      <c r="C38" s="39" t="s">
        <v>71</v>
      </c>
      <c r="D38" s="33" t="s">
        <v>72</v>
      </c>
      <c r="E38" s="13">
        <v>18.0</v>
      </c>
      <c r="F38" s="12"/>
      <c r="G38" s="12"/>
      <c r="H38" s="12">
        <v>14.0</v>
      </c>
      <c r="I38" s="12">
        <v>10.0</v>
      </c>
      <c r="J38" s="12"/>
      <c r="K38" s="12"/>
      <c r="L38" s="13"/>
      <c r="M38" s="17">
        <f t="shared" si="1"/>
        <v>24</v>
      </c>
      <c r="O38" s="12"/>
      <c r="P38" s="12"/>
      <c r="Q38" s="13"/>
      <c r="R38" s="13"/>
      <c r="S38" s="13"/>
      <c r="T38" s="13"/>
      <c r="U38" s="13"/>
      <c r="V38" s="13"/>
      <c r="W38" s="13"/>
      <c r="X38" s="13"/>
    </row>
    <row r="39" ht="15.75" customHeight="1">
      <c r="A39" s="40"/>
      <c r="B39" s="41"/>
      <c r="C39" s="41" t="s">
        <v>73</v>
      </c>
      <c r="D39" s="33" t="s">
        <v>74</v>
      </c>
      <c r="E39" s="12">
        <v>36.0</v>
      </c>
      <c r="F39" s="12"/>
      <c r="G39" s="12"/>
      <c r="H39" s="12">
        <v>30.0</v>
      </c>
      <c r="I39" s="12">
        <v>32.0</v>
      </c>
      <c r="J39" s="13"/>
      <c r="K39" s="13"/>
      <c r="L39" s="13"/>
      <c r="M39" s="17">
        <f t="shared" si="1"/>
        <v>62</v>
      </c>
      <c r="O39" s="12"/>
      <c r="P39" s="12"/>
      <c r="Q39" s="13"/>
      <c r="R39" s="13"/>
      <c r="S39" s="13"/>
      <c r="T39" s="13"/>
      <c r="U39" s="13"/>
      <c r="V39" s="13"/>
      <c r="W39" s="13"/>
      <c r="X39" s="13"/>
    </row>
    <row r="40" ht="15.75" customHeight="1">
      <c r="A40" s="42"/>
      <c r="B40" s="43"/>
      <c r="C40" s="43" t="s">
        <v>75</v>
      </c>
      <c r="D40" s="33" t="s">
        <v>76</v>
      </c>
      <c r="E40" s="13">
        <v>18.0</v>
      </c>
      <c r="F40" s="12"/>
      <c r="G40" s="12"/>
      <c r="H40" s="12">
        <v>14.0</v>
      </c>
      <c r="I40" s="12">
        <v>16.0</v>
      </c>
      <c r="J40" s="12"/>
      <c r="K40" s="12"/>
      <c r="L40" s="13"/>
      <c r="M40" s="17">
        <f t="shared" si="1"/>
        <v>30</v>
      </c>
      <c r="O40" s="12"/>
      <c r="P40" s="12"/>
      <c r="Q40" s="13"/>
      <c r="R40" s="12"/>
      <c r="S40" s="13"/>
      <c r="T40" s="12"/>
      <c r="U40" s="13"/>
      <c r="V40" s="12"/>
      <c r="W40" s="13"/>
      <c r="X40" s="12"/>
    </row>
    <row r="41" ht="15.75" customHeight="1">
      <c r="A41" s="38"/>
      <c r="B41" s="39"/>
      <c r="C41" s="44" t="s">
        <v>77</v>
      </c>
      <c r="D41" s="45"/>
      <c r="E41" s="46">
        <f>SUM(E38:E40)</f>
        <v>72</v>
      </c>
      <c r="F41" s="46">
        <f>SUM(F39:F40)</f>
        <v>0</v>
      </c>
      <c r="G41" s="46"/>
      <c r="H41" s="46">
        <f t="shared" ref="H41:L41" si="7">SUM(H38:H40)</f>
        <v>58</v>
      </c>
      <c r="I41" s="46">
        <f t="shared" si="7"/>
        <v>58</v>
      </c>
      <c r="J41" s="46">
        <f t="shared" si="7"/>
        <v>0</v>
      </c>
      <c r="K41" s="46">
        <f t="shared" si="7"/>
        <v>0</v>
      </c>
      <c r="L41" s="46">
        <f t="shared" si="7"/>
        <v>0</v>
      </c>
      <c r="M41" s="17">
        <f t="shared" si="1"/>
        <v>116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ht="15.75" customHeight="1">
      <c r="A42" s="38"/>
      <c r="B42" s="39"/>
      <c r="C42" s="39" t="s">
        <v>78</v>
      </c>
      <c r="D42" s="33" t="s">
        <v>79</v>
      </c>
      <c r="E42" s="13">
        <v>18.0</v>
      </c>
      <c r="F42" s="12"/>
      <c r="G42" s="12"/>
      <c r="H42" s="12">
        <v>15.0</v>
      </c>
      <c r="I42" s="12">
        <v>16.0</v>
      </c>
      <c r="J42" s="12">
        <v>16.0</v>
      </c>
      <c r="K42" s="12">
        <v>17.0</v>
      </c>
      <c r="L42" s="12">
        <v>15.0</v>
      </c>
      <c r="M42" s="17">
        <f t="shared" si="1"/>
        <v>79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ht="15.75" customHeight="1">
      <c r="A43" s="38"/>
      <c r="B43" s="39"/>
      <c r="C43" s="39" t="s">
        <v>80</v>
      </c>
      <c r="D43" s="33" t="s">
        <v>81</v>
      </c>
      <c r="E43" s="13">
        <v>18.0</v>
      </c>
      <c r="F43" s="12"/>
      <c r="G43" s="12"/>
      <c r="H43" s="12">
        <v>13.0</v>
      </c>
      <c r="I43" s="12">
        <v>16.0</v>
      </c>
      <c r="J43" s="12">
        <v>18.0</v>
      </c>
      <c r="K43" s="12">
        <v>18.0</v>
      </c>
      <c r="L43" s="12">
        <v>12.0</v>
      </c>
      <c r="M43" s="17">
        <f t="shared" si="1"/>
        <v>77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ht="15.75" customHeight="1">
      <c r="A44" s="38"/>
      <c r="B44" s="39"/>
      <c r="C44" s="39" t="s">
        <v>82</v>
      </c>
      <c r="D44" s="33" t="s">
        <v>83</v>
      </c>
      <c r="E44" s="13">
        <v>18.0</v>
      </c>
      <c r="F44" s="12"/>
      <c r="G44" s="12"/>
      <c r="H44" s="12">
        <v>12.0</v>
      </c>
      <c r="I44" s="12">
        <v>15.0</v>
      </c>
      <c r="J44" s="12">
        <v>18.0</v>
      </c>
      <c r="K44" s="12">
        <v>15.0</v>
      </c>
      <c r="L44" s="12">
        <v>18.0</v>
      </c>
      <c r="M44" s="17">
        <f t="shared" si="1"/>
        <v>78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ht="15.75" customHeight="1">
      <c r="B45" s="47"/>
      <c r="C45" s="48" t="s">
        <v>84</v>
      </c>
      <c r="D45" s="48"/>
      <c r="E45" s="49">
        <f>SUM(E42:E44)</f>
        <v>54</v>
      </c>
      <c r="F45" s="49">
        <f>SUM(F43:F44)</f>
        <v>0</v>
      </c>
      <c r="G45" s="49"/>
      <c r="H45" s="49">
        <f t="shared" ref="H45:L45" si="8">SUM(H42:H44)</f>
        <v>40</v>
      </c>
      <c r="I45" s="49">
        <f t="shared" si="8"/>
        <v>47</v>
      </c>
      <c r="J45" s="49">
        <f t="shared" si="8"/>
        <v>52</v>
      </c>
      <c r="K45" s="49">
        <f t="shared" si="8"/>
        <v>50</v>
      </c>
      <c r="L45" s="49">
        <f t="shared" si="8"/>
        <v>45</v>
      </c>
      <c r="M45" s="17">
        <f t="shared" si="1"/>
        <v>234</v>
      </c>
      <c r="O45" s="50">
        <f t="shared" ref="O45:X45" si="9">SUM(O43:O44)</f>
        <v>0</v>
      </c>
      <c r="P45" s="50">
        <f t="shared" si="9"/>
        <v>0</v>
      </c>
      <c r="Q45" s="50">
        <f t="shared" si="9"/>
        <v>0</v>
      </c>
      <c r="R45" s="50">
        <f t="shared" si="9"/>
        <v>0</v>
      </c>
      <c r="S45" s="50">
        <f t="shared" si="9"/>
        <v>0</v>
      </c>
      <c r="T45" s="50">
        <f t="shared" si="9"/>
        <v>0</v>
      </c>
      <c r="U45" s="50">
        <f t="shared" si="9"/>
        <v>0</v>
      </c>
      <c r="V45" s="50">
        <f t="shared" si="9"/>
        <v>0</v>
      </c>
      <c r="W45" s="50">
        <f t="shared" si="9"/>
        <v>0</v>
      </c>
      <c r="X45" s="50">
        <f t="shared" si="9"/>
        <v>0</v>
      </c>
    </row>
    <row r="46" ht="15.75" customHeight="1">
      <c r="B46" s="47"/>
      <c r="C46" s="47"/>
      <c r="D46" s="51" t="s">
        <v>85</v>
      </c>
      <c r="E46" s="47">
        <f>E14+E15+E36+E37+E41+E45</f>
        <v>1411</v>
      </c>
      <c r="F46" s="47">
        <f t="shared" ref="F46:G46" si="10">F14+F15+F36+S37+F41+F45</f>
        <v>84</v>
      </c>
      <c r="G46" s="47">
        <f t="shared" si="10"/>
        <v>90</v>
      </c>
      <c r="H46" s="47">
        <f t="shared" ref="H46:L46" si="11">H14+H15+H36+H37+H41+H45</f>
        <v>1151</v>
      </c>
      <c r="I46" s="47">
        <f t="shared" si="11"/>
        <v>1057</v>
      </c>
      <c r="J46" s="47">
        <f t="shared" si="11"/>
        <v>938</v>
      </c>
      <c r="K46" s="47">
        <f t="shared" si="11"/>
        <v>975</v>
      </c>
      <c r="L46" s="47">
        <f t="shared" si="11"/>
        <v>108</v>
      </c>
      <c r="M46" s="17">
        <f t="shared" si="1"/>
        <v>4229</v>
      </c>
      <c r="O46" s="52">
        <f t="shared" ref="O46:X46" si="12">O14+O15+O36+O37+O45</f>
        <v>0</v>
      </c>
      <c r="P46" s="52">
        <f t="shared" si="12"/>
        <v>0</v>
      </c>
      <c r="Q46" s="52">
        <f t="shared" si="12"/>
        <v>0</v>
      </c>
      <c r="R46" s="52">
        <f t="shared" si="12"/>
        <v>0</v>
      </c>
      <c r="S46" s="52">
        <f t="shared" si="12"/>
        <v>0</v>
      </c>
      <c r="T46" s="52">
        <f t="shared" si="12"/>
        <v>0</v>
      </c>
      <c r="U46" s="52">
        <f t="shared" si="12"/>
        <v>0</v>
      </c>
      <c r="V46" s="52">
        <f t="shared" si="12"/>
        <v>0</v>
      </c>
      <c r="W46" s="52">
        <f t="shared" si="12"/>
        <v>9</v>
      </c>
      <c r="X46" s="52">
        <f t="shared" si="12"/>
        <v>8</v>
      </c>
    </row>
    <row r="47" ht="15.75" customHeight="1">
      <c r="M47" s="64"/>
      <c r="N47" s="53" t="s">
        <v>15</v>
      </c>
      <c r="O47" s="53" t="s">
        <v>86</v>
      </c>
      <c r="P47" s="53" t="s">
        <v>87</v>
      </c>
    </row>
    <row r="48" ht="15.75" customHeight="1">
      <c r="A48" s="54"/>
      <c r="B48" s="54"/>
      <c r="C48" s="54"/>
      <c r="D48" s="55" t="s">
        <v>88</v>
      </c>
      <c r="E48" s="56">
        <f t="shared" ref="E48:L48" si="13">E14</f>
        <v>882</v>
      </c>
      <c r="F48" s="56">
        <f t="shared" si="13"/>
        <v>84</v>
      </c>
      <c r="G48" s="56">
        <f t="shared" si="13"/>
        <v>90</v>
      </c>
      <c r="H48" s="56">
        <f t="shared" si="13"/>
        <v>821</v>
      </c>
      <c r="I48" s="56">
        <f t="shared" si="13"/>
        <v>794</v>
      </c>
      <c r="J48" s="56">
        <f t="shared" si="13"/>
        <v>870</v>
      </c>
      <c r="K48" s="56">
        <f t="shared" si="13"/>
        <v>900</v>
      </c>
      <c r="L48" s="56">
        <f t="shared" si="13"/>
        <v>26</v>
      </c>
      <c r="M48" s="57"/>
      <c r="N48" s="57">
        <f t="shared" ref="N48:N54" si="16">SUM(H48:L48)</f>
        <v>3411</v>
      </c>
      <c r="O48" s="58">
        <f t="shared" ref="O48:P48" si="14">O14+Q14+S14+U14</f>
        <v>0</v>
      </c>
      <c r="P48" s="58">
        <f t="shared" si="14"/>
        <v>0</v>
      </c>
    </row>
    <row r="49" ht="15.75" customHeight="1">
      <c r="A49" s="54"/>
      <c r="B49" s="54"/>
      <c r="C49" s="54"/>
      <c r="D49" s="55" t="s">
        <v>89</v>
      </c>
      <c r="E49" s="56">
        <f t="shared" ref="E49:L49" si="15">E15</f>
        <v>20</v>
      </c>
      <c r="F49" s="56" t="str">
        <f t="shared" si="15"/>
        <v/>
      </c>
      <c r="G49" s="56" t="str">
        <f t="shared" si="15"/>
        <v/>
      </c>
      <c r="H49" s="56">
        <f t="shared" si="15"/>
        <v>18</v>
      </c>
      <c r="I49" s="56">
        <f t="shared" si="15"/>
        <v>13</v>
      </c>
      <c r="J49" s="56">
        <f t="shared" si="15"/>
        <v>16</v>
      </c>
      <c r="K49" s="56">
        <f t="shared" si="15"/>
        <v>25</v>
      </c>
      <c r="L49" s="56">
        <f t="shared" si="15"/>
        <v>37</v>
      </c>
      <c r="M49" s="57"/>
      <c r="N49" s="57">
        <f t="shared" si="16"/>
        <v>109</v>
      </c>
      <c r="O49" s="58">
        <f t="shared" ref="O49:P49" si="17">O15+Q15+S15+U15</f>
        <v>0</v>
      </c>
      <c r="P49" s="58">
        <f t="shared" si="17"/>
        <v>0</v>
      </c>
    </row>
    <row r="50" ht="15.75" customHeight="1">
      <c r="A50" s="54"/>
      <c r="B50" s="54"/>
      <c r="C50" s="54"/>
      <c r="D50" s="55" t="s">
        <v>90</v>
      </c>
      <c r="E50" s="56">
        <f t="shared" ref="E50:L50" si="18">E36</f>
        <v>351</v>
      </c>
      <c r="F50" s="56">
        <f t="shared" si="18"/>
        <v>0</v>
      </c>
      <c r="G50" s="56" t="str">
        <f t="shared" si="18"/>
        <v/>
      </c>
      <c r="H50" s="56">
        <f t="shared" si="18"/>
        <v>185</v>
      </c>
      <c r="I50" s="56">
        <f t="shared" si="18"/>
        <v>117</v>
      </c>
      <c r="J50" s="56">
        <f t="shared" si="18"/>
        <v>0</v>
      </c>
      <c r="K50" s="56">
        <f t="shared" si="18"/>
        <v>0</v>
      </c>
      <c r="L50" s="56">
        <f t="shared" si="18"/>
        <v>0</v>
      </c>
      <c r="M50" s="57"/>
      <c r="N50" s="57">
        <f t="shared" si="16"/>
        <v>302</v>
      </c>
      <c r="O50" s="58">
        <f t="shared" ref="O50:P50" si="19">O36+Q36</f>
        <v>0</v>
      </c>
      <c r="P50" s="58">
        <f t="shared" si="19"/>
        <v>0</v>
      </c>
    </row>
    <row r="51" ht="15.75" customHeight="1">
      <c r="A51" s="54"/>
      <c r="B51" s="54"/>
      <c r="C51" s="54"/>
      <c r="D51" s="55" t="s">
        <v>91</v>
      </c>
      <c r="E51" s="56">
        <f t="shared" ref="E51:L51" si="20">E37</f>
        <v>32</v>
      </c>
      <c r="F51" s="56" t="str">
        <f t="shared" si="20"/>
        <v/>
      </c>
      <c r="G51" s="56" t="str">
        <f t="shared" si="20"/>
        <v/>
      </c>
      <c r="H51" s="56">
        <f t="shared" si="20"/>
        <v>29</v>
      </c>
      <c r="I51" s="56">
        <f t="shared" si="20"/>
        <v>28</v>
      </c>
      <c r="J51" s="56" t="str">
        <f t="shared" si="20"/>
        <v/>
      </c>
      <c r="K51" s="56" t="str">
        <f t="shared" si="20"/>
        <v/>
      </c>
      <c r="L51" s="56" t="str">
        <f t="shared" si="20"/>
        <v/>
      </c>
      <c r="M51" s="57"/>
      <c r="N51" s="57">
        <f t="shared" si="16"/>
        <v>57</v>
      </c>
      <c r="O51" s="58">
        <f t="shared" ref="O51:P51" si="21">O37+Q37</f>
        <v>0</v>
      </c>
      <c r="P51" s="58">
        <f t="shared" si="21"/>
        <v>0</v>
      </c>
    </row>
    <row r="52" ht="15.75" customHeight="1">
      <c r="A52" s="54"/>
      <c r="B52" s="54"/>
      <c r="C52" s="54"/>
      <c r="D52" s="55" t="s">
        <v>92</v>
      </c>
      <c r="E52" s="56">
        <f t="shared" ref="E52:L52" si="22">E41</f>
        <v>72</v>
      </c>
      <c r="F52" s="56">
        <f t="shared" si="22"/>
        <v>0</v>
      </c>
      <c r="G52" s="56" t="str">
        <f t="shared" si="22"/>
        <v/>
      </c>
      <c r="H52" s="56">
        <f t="shared" si="22"/>
        <v>58</v>
      </c>
      <c r="I52" s="56">
        <f t="shared" si="22"/>
        <v>58</v>
      </c>
      <c r="J52" s="56">
        <f t="shared" si="22"/>
        <v>0</v>
      </c>
      <c r="K52" s="56">
        <f t="shared" si="22"/>
        <v>0</v>
      </c>
      <c r="L52" s="56">
        <f t="shared" si="22"/>
        <v>0</v>
      </c>
      <c r="M52" s="57"/>
      <c r="N52" s="57">
        <f t="shared" si="16"/>
        <v>116</v>
      </c>
      <c r="O52" s="58">
        <f t="shared" ref="O52:P52" si="23">O41+Q41</f>
        <v>0</v>
      </c>
      <c r="P52" s="58">
        <f t="shared" si="23"/>
        <v>0</v>
      </c>
    </row>
    <row r="53" ht="15.75" customHeight="1">
      <c r="A53" s="54"/>
      <c r="B53" s="54"/>
      <c r="C53" s="54"/>
      <c r="D53" s="55" t="s">
        <v>93</v>
      </c>
      <c r="E53" s="56">
        <f t="shared" ref="E53:L53" si="24">E45</f>
        <v>54</v>
      </c>
      <c r="F53" s="56">
        <f t="shared" si="24"/>
        <v>0</v>
      </c>
      <c r="G53" s="56" t="str">
        <f t="shared" si="24"/>
        <v/>
      </c>
      <c r="H53" s="56">
        <f t="shared" si="24"/>
        <v>40</v>
      </c>
      <c r="I53" s="56">
        <f t="shared" si="24"/>
        <v>47</v>
      </c>
      <c r="J53" s="56">
        <f t="shared" si="24"/>
        <v>52</v>
      </c>
      <c r="K53" s="56">
        <f t="shared" si="24"/>
        <v>50</v>
      </c>
      <c r="L53" s="56">
        <f t="shared" si="24"/>
        <v>45</v>
      </c>
      <c r="M53" s="57"/>
      <c r="N53" s="57">
        <f t="shared" si="16"/>
        <v>234</v>
      </c>
      <c r="O53" s="58">
        <f t="shared" ref="O53:P53" si="25">O45+Q45+S45+U45+W45</f>
        <v>0</v>
      </c>
      <c r="P53" s="58">
        <f t="shared" si="25"/>
        <v>0</v>
      </c>
    </row>
    <row r="54" ht="15.75" customHeight="1">
      <c r="A54" s="54"/>
      <c r="B54" s="54"/>
      <c r="C54" s="54"/>
      <c r="D54" s="55" t="s">
        <v>94</v>
      </c>
      <c r="E54" s="59">
        <v>0.0</v>
      </c>
      <c r="F54" s="56"/>
      <c r="G54" s="56"/>
      <c r="H54" s="56"/>
      <c r="I54" s="59"/>
      <c r="J54" s="59"/>
      <c r="K54" s="59"/>
      <c r="L54" s="59">
        <v>0.0</v>
      </c>
      <c r="M54" s="57"/>
      <c r="N54" s="57">
        <f t="shared" si="16"/>
        <v>0</v>
      </c>
      <c r="O54" s="58"/>
      <c r="P54" s="58"/>
    </row>
    <row r="55" ht="15.75" customHeight="1">
      <c r="A55" s="54"/>
      <c r="B55" s="54"/>
      <c r="C55" s="54"/>
      <c r="D55" s="55" t="s">
        <v>85</v>
      </c>
      <c r="E55" s="59">
        <f t="shared" ref="E55:L55" si="26">SUM(E48:E54)</f>
        <v>1411</v>
      </c>
      <c r="F55" s="59">
        <f t="shared" si="26"/>
        <v>84</v>
      </c>
      <c r="G55" s="59">
        <f t="shared" si="26"/>
        <v>90</v>
      </c>
      <c r="H55" s="59">
        <f t="shared" si="26"/>
        <v>1151</v>
      </c>
      <c r="I55" s="59">
        <f t="shared" si="26"/>
        <v>1057</v>
      </c>
      <c r="J55" s="59">
        <f t="shared" si="26"/>
        <v>938</v>
      </c>
      <c r="K55" s="59">
        <f t="shared" si="26"/>
        <v>975</v>
      </c>
      <c r="L55" s="59">
        <f t="shared" si="26"/>
        <v>108</v>
      </c>
      <c r="M55" s="60"/>
      <c r="N55" s="60"/>
      <c r="O55" s="60"/>
      <c r="P55" s="60"/>
    </row>
    <row r="56" ht="15.75" customHeight="1">
      <c r="A56" s="54"/>
      <c r="B56" s="54"/>
      <c r="C56" s="54"/>
      <c r="D56" s="55" t="s">
        <v>95</v>
      </c>
      <c r="E56" s="59"/>
      <c r="F56" s="56"/>
      <c r="G56" s="56"/>
      <c r="H56" s="56"/>
      <c r="I56" s="56"/>
      <c r="J56" s="56"/>
      <c r="K56" s="56"/>
      <c r="L56" s="56"/>
      <c r="M56" s="60"/>
      <c r="N56" s="60"/>
      <c r="O56" s="60"/>
      <c r="P56" s="60"/>
    </row>
    <row r="57" ht="15.75" customHeight="1">
      <c r="A57" s="54"/>
      <c r="B57" s="54"/>
      <c r="C57" s="54"/>
      <c r="D57" s="61"/>
    </row>
    <row r="58" ht="15.75" customHeight="1">
      <c r="A58" s="54"/>
      <c r="B58" s="54"/>
      <c r="C58" s="55" t="s">
        <v>96</v>
      </c>
      <c r="D58" s="62">
        <f>SUM(H46:L46)</f>
        <v>4229</v>
      </c>
    </row>
    <row r="59" ht="15.75" customHeight="1">
      <c r="A59" s="54"/>
      <c r="B59" s="54"/>
      <c r="C59" s="55" t="s">
        <v>97</v>
      </c>
      <c r="D59" s="55">
        <v>239.0</v>
      </c>
    </row>
    <row r="60" ht="15.75" customHeight="1">
      <c r="A60" s="54"/>
      <c r="B60" s="54"/>
      <c r="C60" s="55" t="s">
        <v>98</v>
      </c>
      <c r="D60" s="63">
        <f>D58/D59</f>
        <v>17.69456067</v>
      </c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">
    <mergeCell ref="B2:D2"/>
    <mergeCell ref="E2:G2"/>
    <mergeCell ref="H2:L2"/>
    <mergeCell ref="O2:P2"/>
    <mergeCell ref="Q2:R2"/>
    <mergeCell ref="S2:T2"/>
    <mergeCell ref="U2:V2"/>
    <mergeCell ref="W2:X2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43"/>
    <col customWidth="1" min="2" max="2" width="7.57"/>
    <col customWidth="1" min="3" max="3" width="35.71"/>
    <col customWidth="1" min="4" max="4" width="13.0"/>
    <col customWidth="1" min="5" max="5" width="21.57"/>
    <col customWidth="1" min="6" max="6" width="14.0"/>
    <col customWidth="1" min="7" max="7" width="13.0"/>
    <col customWidth="1" min="8" max="8" width="11.71"/>
    <col customWidth="1" min="9" max="12" width="9.14"/>
    <col customWidth="1" min="13" max="14" width="13.57"/>
    <col customWidth="1" min="15" max="15" width="9.57"/>
    <col customWidth="1" min="16" max="24" width="9.14"/>
    <col customWidth="1" min="25" max="30" width="30.14"/>
  </cols>
  <sheetData>
    <row r="1">
      <c r="O1" s="1" t="s">
        <v>0</v>
      </c>
    </row>
    <row r="2">
      <c r="A2" s="2"/>
      <c r="B2" s="3" t="s">
        <v>1</v>
      </c>
      <c r="C2" s="4"/>
      <c r="D2" s="4"/>
      <c r="E2" s="5" t="s">
        <v>2</v>
      </c>
      <c r="F2" s="4"/>
      <c r="G2" s="6"/>
      <c r="H2" s="5" t="s">
        <v>3</v>
      </c>
      <c r="I2" s="4"/>
      <c r="J2" s="4"/>
      <c r="K2" s="4"/>
      <c r="L2" s="6"/>
      <c r="O2" s="3" t="s">
        <v>4</v>
      </c>
      <c r="P2" s="6"/>
      <c r="Q2" s="3" t="s">
        <v>5</v>
      </c>
      <c r="R2" s="6"/>
      <c r="S2" s="3" t="s">
        <v>6</v>
      </c>
      <c r="T2" s="6"/>
      <c r="U2" s="3" t="s">
        <v>7</v>
      </c>
      <c r="V2" s="6"/>
      <c r="W2" s="3" t="s">
        <v>8</v>
      </c>
      <c r="X2" s="6"/>
    </row>
    <row r="3">
      <c r="A3" s="7"/>
      <c r="B3" s="8" t="s">
        <v>9</v>
      </c>
      <c r="C3" s="9" t="s">
        <v>10</v>
      </c>
      <c r="D3" s="9" t="s">
        <v>11</v>
      </c>
      <c r="E3" s="9" t="s">
        <v>12</v>
      </c>
      <c r="F3" s="8" t="s">
        <v>13</v>
      </c>
      <c r="G3" s="8" t="s">
        <v>14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10" t="s">
        <v>15</v>
      </c>
      <c r="O3" s="8" t="s">
        <v>16</v>
      </c>
      <c r="P3" s="8" t="s">
        <v>17</v>
      </c>
      <c r="Q3" s="8" t="s">
        <v>16</v>
      </c>
      <c r="R3" s="8" t="s">
        <v>17</v>
      </c>
      <c r="S3" s="8" t="s">
        <v>16</v>
      </c>
      <c r="T3" s="8" t="s">
        <v>17</v>
      </c>
      <c r="U3" s="8" t="s">
        <v>16</v>
      </c>
      <c r="V3" s="8" t="s">
        <v>17</v>
      </c>
      <c r="W3" s="8" t="s">
        <v>16</v>
      </c>
      <c r="X3" s="8" t="s">
        <v>17</v>
      </c>
    </row>
    <row r="4">
      <c r="A4" s="11"/>
      <c r="B4" s="12">
        <v>1.0</v>
      </c>
      <c r="C4" s="13" t="s">
        <v>18</v>
      </c>
      <c r="D4" s="14" t="s">
        <v>19</v>
      </c>
      <c r="E4" s="13">
        <v>69.0</v>
      </c>
      <c r="F4" s="15">
        <v>6.0</v>
      </c>
      <c r="G4" s="16">
        <v>7.0</v>
      </c>
      <c r="H4" s="65">
        <v>68.0</v>
      </c>
      <c r="I4" s="13">
        <v>59.0</v>
      </c>
      <c r="J4" s="13">
        <v>55.0</v>
      </c>
      <c r="K4" s="13">
        <v>55.0</v>
      </c>
      <c r="L4" s="13"/>
      <c r="M4" s="17">
        <f t="shared" ref="M4:M46" si="1">sum(H4:L4)</f>
        <v>237</v>
      </c>
      <c r="O4" s="15"/>
      <c r="P4" s="12"/>
      <c r="Q4" s="12"/>
      <c r="R4" s="12"/>
      <c r="S4" s="12"/>
      <c r="T4" s="12"/>
      <c r="U4" s="12"/>
      <c r="V4" s="12"/>
      <c r="W4" s="13"/>
      <c r="X4" s="12"/>
    </row>
    <row r="5">
      <c r="A5" s="11"/>
      <c r="B5" s="12">
        <v>2.0</v>
      </c>
      <c r="C5" s="13" t="s">
        <v>20</v>
      </c>
      <c r="D5" s="14" t="s">
        <v>21</v>
      </c>
      <c r="E5" s="13">
        <v>140.0</v>
      </c>
      <c r="F5" s="15">
        <v>12.0</v>
      </c>
      <c r="G5" s="18">
        <v>12.0</v>
      </c>
      <c r="H5" s="65">
        <v>136.0</v>
      </c>
      <c r="I5" s="13">
        <v>140.0</v>
      </c>
      <c r="J5" s="13">
        <v>154.0</v>
      </c>
      <c r="K5" s="13">
        <v>127.0</v>
      </c>
      <c r="L5" s="13"/>
      <c r="M5" s="17">
        <f t="shared" si="1"/>
        <v>557</v>
      </c>
      <c r="O5" s="15"/>
      <c r="P5" s="12"/>
      <c r="Q5" s="12"/>
      <c r="R5" s="12"/>
      <c r="S5" s="12"/>
      <c r="T5" s="12"/>
      <c r="U5" s="12"/>
      <c r="V5" s="12"/>
      <c r="W5" s="13"/>
      <c r="X5" s="12"/>
    </row>
    <row r="6">
      <c r="A6" s="11"/>
      <c r="B6" s="12">
        <v>3.0</v>
      </c>
      <c r="C6" s="13" t="s">
        <v>22</v>
      </c>
      <c r="D6" s="14" t="s">
        <v>23</v>
      </c>
      <c r="E6" s="12">
        <v>69.0</v>
      </c>
      <c r="F6" s="15">
        <v>6.0</v>
      </c>
      <c r="G6" s="18">
        <v>6.0</v>
      </c>
      <c r="H6" s="65">
        <v>69.0</v>
      </c>
      <c r="I6" s="13">
        <v>74.0</v>
      </c>
      <c r="J6" s="13">
        <v>78.0</v>
      </c>
      <c r="K6" s="13">
        <v>65.0</v>
      </c>
      <c r="L6" s="13"/>
      <c r="M6" s="17">
        <f t="shared" si="1"/>
        <v>286</v>
      </c>
      <c r="O6" s="15"/>
      <c r="P6" s="12"/>
      <c r="Q6" s="12"/>
      <c r="R6" s="12"/>
      <c r="S6" s="12"/>
      <c r="T6" s="12"/>
      <c r="U6" s="12"/>
      <c r="V6" s="12"/>
      <c r="W6" s="13"/>
      <c r="X6" s="12"/>
    </row>
    <row r="7">
      <c r="A7" s="11"/>
      <c r="B7" s="12">
        <v>4.0</v>
      </c>
      <c r="C7" s="13" t="s">
        <v>24</v>
      </c>
      <c r="D7" s="14" t="s">
        <v>25</v>
      </c>
      <c r="E7" s="13">
        <v>140.0</v>
      </c>
      <c r="F7" s="15">
        <v>12.0</v>
      </c>
      <c r="G7" s="18">
        <v>12.0</v>
      </c>
      <c r="H7" s="65">
        <v>138.0</v>
      </c>
      <c r="I7" s="13">
        <v>140.0</v>
      </c>
      <c r="J7" s="13">
        <v>154.0</v>
      </c>
      <c r="K7" s="13">
        <v>127.0</v>
      </c>
      <c r="L7" s="13"/>
      <c r="M7" s="17">
        <f t="shared" si="1"/>
        <v>559</v>
      </c>
      <c r="O7" s="15"/>
      <c r="P7" s="12"/>
      <c r="Q7" s="12"/>
      <c r="R7" s="12"/>
      <c r="S7" s="12"/>
      <c r="T7" s="12"/>
      <c r="U7" s="12"/>
      <c r="V7" s="12"/>
      <c r="W7" s="13"/>
      <c r="X7" s="12"/>
    </row>
    <row r="8">
      <c r="A8" s="11"/>
      <c r="B8" s="12">
        <v>5.0</v>
      </c>
      <c r="C8" s="13" t="s">
        <v>26</v>
      </c>
      <c r="D8" s="14" t="s">
        <v>27</v>
      </c>
      <c r="E8" s="13">
        <v>69.0</v>
      </c>
      <c r="F8" s="15">
        <v>6.0</v>
      </c>
      <c r="G8" s="18">
        <v>6.0</v>
      </c>
      <c r="H8" s="65">
        <v>69.0</v>
      </c>
      <c r="I8" s="13">
        <v>55.0</v>
      </c>
      <c r="J8" s="13">
        <v>70.0</v>
      </c>
      <c r="K8" s="13">
        <v>43.0</v>
      </c>
      <c r="L8" s="13"/>
      <c r="M8" s="17">
        <f t="shared" si="1"/>
        <v>237</v>
      </c>
      <c r="O8" s="15"/>
      <c r="P8" s="12"/>
      <c r="Q8" s="12"/>
      <c r="R8" s="12"/>
      <c r="S8" s="12"/>
      <c r="T8" s="12"/>
      <c r="U8" s="12"/>
      <c r="V8" s="12"/>
      <c r="W8" s="13"/>
      <c r="X8" s="12"/>
    </row>
    <row r="9">
      <c r="A9" s="11"/>
      <c r="B9" s="12">
        <v>6.0</v>
      </c>
      <c r="C9" s="13" t="s">
        <v>28</v>
      </c>
      <c r="D9" s="14" t="s">
        <v>29</v>
      </c>
      <c r="E9" s="13">
        <v>140.0</v>
      </c>
      <c r="F9" s="15">
        <v>12.0</v>
      </c>
      <c r="G9" s="18">
        <v>12.0</v>
      </c>
      <c r="H9" s="65">
        <v>138.0</v>
      </c>
      <c r="I9" s="13">
        <v>127.0</v>
      </c>
      <c r="J9" s="13">
        <v>125.0</v>
      </c>
      <c r="K9" s="13">
        <v>122.0</v>
      </c>
      <c r="L9" s="13"/>
      <c r="M9" s="17">
        <f t="shared" si="1"/>
        <v>512</v>
      </c>
      <c r="O9" s="15"/>
      <c r="P9" s="12"/>
      <c r="Q9" s="12"/>
      <c r="R9" s="12"/>
      <c r="S9" s="12"/>
      <c r="T9" s="12"/>
      <c r="U9" s="12"/>
      <c r="V9" s="12"/>
      <c r="W9" s="13"/>
      <c r="X9" s="12"/>
    </row>
    <row r="10">
      <c r="A10" s="11"/>
      <c r="B10" s="12">
        <v>7.0</v>
      </c>
      <c r="C10" s="13" t="s">
        <v>30</v>
      </c>
      <c r="D10" s="14" t="s">
        <v>31</v>
      </c>
      <c r="E10" s="12">
        <v>69.0</v>
      </c>
      <c r="F10" s="15">
        <v>6.0</v>
      </c>
      <c r="G10" s="18">
        <v>5.0</v>
      </c>
      <c r="H10" s="15">
        <v>68.0</v>
      </c>
      <c r="I10" s="13">
        <v>73.0</v>
      </c>
      <c r="J10" s="13">
        <v>77.0</v>
      </c>
      <c r="K10" s="13">
        <v>48.0</v>
      </c>
      <c r="L10" s="13"/>
      <c r="M10" s="17">
        <f t="shared" si="1"/>
        <v>266</v>
      </c>
      <c r="O10" s="15"/>
      <c r="P10" s="12"/>
      <c r="Q10" s="12"/>
      <c r="R10" s="12"/>
      <c r="S10" s="12"/>
      <c r="T10" s="12"/>
      <c r="U10" s="12"/>
      <c r="V10" s="12"/>
      <c r="W10" s="13"/>
      <c r="X10" s="12"/>
    </row>
    <row r="11">
      <c r="A11" s="11"/>
      <c r="B11" s="12">
        <v>8.0</v>
      </c>
      <c r="C11" s="13" t="s">
        <v>32</v>
      </c>
      <c r="D11" s="14" t="s">
        <v>33</v>
      </c>
      <c r="E11" s="13">
        <v>141.0</v>
      </c>
      <c r="F11" s="15">
        <v>12.0</v>
      </c>
      <c r="G11" s="18">
        <v>12.0</v>
      </c>
      <c r="H11" s="65">
        <v>138.0</v>
      </c>
      <c r="I11" s="13">
        <v>140.0</v>
      </c>
      <c r="J11" s="13">
        <v>138.0</v>
      </c>
      <c r="K11" s="13">
        <v>106.0</v>
      </c>
      <c r="L11" s="13"/>
      <c r="M11" s="17">
        <f t="shared" si="1"/>
        <v>522</v>
      </c>
      <c r="O11" s="15"/>
      <c r="P11" s="12"/>
      <c r="Q11" s="12"/>
      <c r="R11" s="12"/>
      <c r="S11" s="12"/>
      <c r="T11" s="12"/>
      <c r="U11" s="12"/>
      <c r="V11" s="12"/>
      <c r="W11" s="13"/>
      <c r="X11" s="12"/>
    </row>
    <row r="12">
      <c r="A12" s="11"/>
      <c r="B12" s="12">
        <v>9.0</v>
      </c>
      <c r="C12" s="13" t="s">
        <v>34</v>
      </c>
      <c r="D12" s="14" t="s">
        <v>35</v>
      </c>
      <c r="E12" s="13">
        <v>69.0</v>
      </c>
      <c r="F12" s="15">
        <v>6.0</v>
      </c>
      <c r="G12" s="18">
        <v>6.0</v>
      </c>
      <c r="H12" s="15">
        <v>41.0</v>
      </c>
      <c r="I12" s="12">
        <v>62.0</v>
      </c>
      <c r="J12" s="12">
        <v>57.0</v>
      </c>
      <c r="K12" s="13">
        <v>55.0</v>
      </c>
      <c r="L12" s="13"/>
      <c r="M12" s="17">
        <f t="shared" si="1"/>
        <v>215</v>
      </c>
      <c r="O12" s="15"/>
      <c r="P12" s="12"/>
      <c r="Q12" s="12"/>
      <c r="R12" s="12"/>
      <c r="S12" s="12"/>
      <c r="T12" s="12"/>
      <c r="U12" s="12"/>
      <c r="V12" s="12"/>
      <c r="W12" s="13"/>
      <c r="X12" s="12"/>
    </row>
    <row r="13">
      <c r="A13" s="11"/>
      <c r="B13" s="12">
        <v>10.0</v>
      </c>
      <c r="C13" s="13" t="s">
        <v>36</v>
      </c>
      <c r="D13" s="14" t="s">
        <v>37</v>
      </c>
      <c r="E13" s="13">
        <v>69.0</v>
      </c>
      <c r="F13" s="15">
        <v>6.0</v>
      </c>
      <c r="G13" s="18">
        <v>6.0</v>
      </c>
      <c r="H13" s="15">
        <v>26.0</v>
      </c>
      <c r="I13" s="12">
        <v>36.0</v>
      </c>
      <c r="J13" s="12">
        <v>49.0</v>
      </c>
      <c r="K13" s="12">
        <v>43.0</v>
      </c>
      <c r="L13" s="13"/>
      <c r="M13" s="17">
        <f t="shared" si="1"/>
        <v>154</v>
      </c>
      <c r="O13" s="15"/>
      <c r="P13" s="12"/>
      <c r="Q13" s="12"/>
      <c r="R13" s="12"/>
      <c r="S13" s="12"/>
      <c r="T13" s="12"/>
      <c r="U13" s="12"/>
      <c r="V13" s="12"/>
      <c r="W13" s="13"/>
      <c r="X13" s="12"/>
    </row>
    <row r="14">
      <c r="A14" s="11"/>
      <c r="B14" s="13"/>
      <c r="C14" s="19" t="s">
        <v>38</v>
      </c>
      <c r="D14" s="20"/>
      <c r="E14" s="21">
        <f t="shared" ref="E14:L14" si="2">SUM(E4:E13)</f>
        <v>975</v>
      </c>
      <c r="F14" s="21">
        <f t="shared" si="2"/>
        <v>84</v>
      </c>
      <c r="G14" s="21">
        <f t="shared" si="2"/>
        <v>84</v>
      </c>
      <c r="H14" s="21">
        <f t="shared" si="2"/>
        <v>891</v>
      </c>
      <c r="I14" s="21">
        <f t="shared" si="2"/>
        <v>906</v>
      </c>
      <c r="J14" s="21">
        <f t="shared" si="2"/>
        <v>957</v>
      </c>
      <c r="K14" s="21">
        <f t="shared" si="2"/>
        <v>791</v>
      </c>
      <c r="L14" s="21">
        <f t="shared" si="2"/>
        <v>0</v>
      </c>
      <c r="M14" s="17">
        <f t="shared" si="1"/>
        <v>3545</v>
      </c>
      <c r="O14" s="22">
        <f t="shared" ref="O14:X14" si="3">SUM(O4:O13)</f>
        <v>0</v>
      </c>
      <c r="P14" s="22">
        <f t="shared" si="3"/>
        <v>0</v>
      </c>
      <c r="Q14" s="22">
        <f t="shared" si="3"/>
        <v>0</v>
      </c>
      <c r="R14" s="22">
        <f t="shared" si="3"/>
        <v>0</v>
      </c>
      <c r="S14" s="22">
        <f t="shared" si="3"/>
        <v>0</v>
      </c>
      <c r="T14" s="22">
        <f t="shared" si="3"/>
        <v>0</v>
      </c>
      <c r="U14" s="22">
        <f t="shared" si="3"/>
        <v>0</v>
      </c>
      <c r="V14" s="22">
        <f t="shared" si="3"/>
        <v>0</v>
      </c>
      <c r="W14" s="22">
        <f t="shared" si="3"/>
        <v>0</v>
      </c>
      <c r="X14" s="22">
        <f t="shared" si="3"/>
        <v>0</v>
      </c>
    </row>
    <row r="15">
      <c r="A15" s="11"/>
      <c r="B15" s="13"/>
      <c r="C15" s="23" t="s">
        <v>39</v>
      </c>
      <c r="D15" s="24" t="s">
        <v>40</v>
      </c>
      <c r="E15" s="25">
        <v>20.0</v>
      </c>
      <c r="F15" s="26"/>
      <c r="G15" s="26"/>
      <c r="H15" s="26">
        <v>10.0</v>
      </c>
      <c r="I15" s="23">
        <v>20.0</v>
      </c>
      <c r="J15" s="23">
        <v>18.0</v>
      </c>
      <c r="K15" s="23">
        <v>9.0</v>
      </c>
      <c r="L15" s="23">
        <v>17.0</v>
      </c>
      <c r="M15" s="17">
        <f t="shared" si="1"/>
        <v>74</v>
      </c>
      <c r="O15" s="28"/>
      <c r="P15" s="29"/>
      <c r="Q15" s="29"/>
      <c r="R15" s="29"/>
      <c r="S15" s="29"/>
      <c r="T15" s="29"/>
      <c r="U15" s="29"/>
      <c r="V15" s="29"/>
      <c r="W15" s="29">
        <v>9.0</v>
      </c>
      <c r="X15" s="29">
        <v>8.0</v>
      </c>
    </row>
    <row r="16">
      <c r="A16" s="30"/>
      <c r="B16" s="31">
        <v>1.0</v>
      </c>
      <c r="C16" s="32" t="s">
        <v>41</v>
      </c>
      <c r="D16" s="33" t="s">
        <v>42</v>
      </c>
      <c r="E16" s="13">
        <v>18.0</v>
      </c>
      <c r="F16" s="12"/>
      <c r="G16" s="12"/>
      <c r="H16" s="12">
        <v>15.0</v>
      </c>
      <c r="I16" s="12">
        <v>18.0</v>
      </c>
      <c r="J16" s="13"/>
      <c r="K16" s="13"/>
      <c r="L16" s="13"/>
      <c r="M16" s="17">
        <f t="shared" si="1"/>
        <v>33</v>
      </c>
      <c r="O16" s="12">
        <v>14.0</v>
      </c>
      <c r="P16" s="12">
        <v>4.0</v>
      </c>
      <c r="Q16" s="12">
        <v>8.0</v>
      </c>
      <c r="R16" s="12">
        <v>8.0</v>
      </c>
      <c r="S16" s="13"/>
      <c r="T16" s="13"/>
      <c r="U16" s="13"/>
      <c r="V16" s="13"/>
      <c r="W16" s="13"/>
      <c r="X16" s="13"/>
    </row>
    <row r="17">
      <c r="A17" s="30"/>
      <c r="B17" s="31">
        <v>2.0</v>
      </c>
      <c r="C17" s="32" t="s">
        <v>43</v>
      </c>
      <c r="D17" s="33" t="s">
        <v>42</v>
      </c>
      <c r="E17" s="13">
        <v>18.0</v>
      </c>
      <c r="F17" s="12"/>
      <c r="G17" s="12"/>
      <c r="H17" s="12">
        <v>13.0</v>
      </c>
      <c r="I17" s="12">
        <v>17.0</v>
      </c>
      <c r="J17" s="13"/>
      <c r="K17" s="13"/>
      <c r="L17" s="13"/>
      <c r="M17" s="17">
        <f t="shared" si="1"/>
        <v>30</v>
      </c>
      <c r="O17" s="12"/>
      <c r="P17" s="12"/>
      <c r="Q17" s="12">
        <v>9.0</v>
      </c>
      <c r="R17" s="12">
        <v>7.0</v>
      </c>
      <c r="S17" s="13"/>
      <c r="T17" s="13"/>
      <c r="U17" s="13"/>
      <c r="V17" s="13"/>
      <c r="W17" s="13"/>
      <c r="X17" s="13"/>
    </row>
    <row r="18">
      <c r="A18" s="30"/>
      <c r="B18" s="31">
        <v>3.0</v>
      </c>
      <c r="C18" s="32" t="s">
        <v>44</v>
      </c>
      <c r="D18" s="33" t="s">
        <v>42</v>
      </c>
      <c r="E18" s="13">
        <v>18.0</v>
      </c>
      <c r="F18" s="12"/>
      <c r="G18" s="12"/>
      <c r="H18" s="12">
        <v>7.0</v>
      </c>
      <c r="I18" s="12">
        <v>16.0</v>
      </c>
      <c r="J18" s="13"/>
      <c r="K18" s="13"/>
      <c r="L18" s="13"/>
      <c r="M18" s="17">
        <f t="shared" si="1"/>
        <v>23</v>
      </c>
      <c r="O18" s="12">
        <v>7.0</v>
      </c>
      <c r="P18" s="12">
        <v>9.0</v>
      </c>
      <c r="Q18" s="12">
        <v>9.0</v>
      </c>
      <c r="R18" s="12">
        <v>7.0</v>
      </c>
      <c r="S18" s="13"/>
      <c r="T18" s="13"/>
      <c r="U18" s="13"/>
      <c r="V18" s="13"/>
      <c r="W18" s="13"/>
      <c r="X18" s="13"/>
    </row>
    <row r="19">
      <c r="A19" s="30"/>
      <c r="B19" s="31">
        <v>4.0</v>
      </c>
      <c r="C19" s="32" t="s">
        <v>45</v>
      </c>
      <c r="D19" s="33" t="s">
        <v>42</v>
      </c>
      <c r="E19" s="13">
        <v>18.0</v>
      </c>
      <c r="F19" s="13"/>
      <c r="G19" s="13"/>
      <c r="H19" s="13">
        <v>17.0</v>
      </c>
      <c r="I19" s="12">
        <v>17.0</v>
      </c>
      <c r="J19" s="13"/>
      <c r="K19" s="13"/>
      <c r="L19" s="13"/>
      <c r="M19" s="17">
        <f t="shared" si="1"/>
        <v>34</v>
      </c>
      <c r="O19" s="12">
        <v>8.0</v>
      </c>
      <c r="P19" s="12">
        <v>9.0</v>
      </c>
      <c r="Q19" s="12">
        <v>9.0</v>
      </c>
      <c r="R19" s="12">
        <v>8.0</v>
      </c>
      <c r="S19" s="13"/>
      <c r="T19" s="13"/>
      <c r="U19" s="13"/>
      <c r="V19" s="13"/>
      <c r="W19" s="13"/>
      <c r="X19" s="13"/>
    </row>
    <row r="20">
      <c r="A20" s="30"/>
      <c r="B20" s="31">
        <v>5.0</v>
      </c>
      <c r="C20" s="32" t="s">
        <v>46</v>
      </c>
      <c r="D20" s="33" t="s">
        <v>42</v>
      </c>
      <c r="E20" s="13">
        <v>18.0</v>
      </c>
      <c r="F20" s="13"/>
      <c r="G20" s="13"/>
      <c r="H20" s="13">
        <v>0.0</v>
      </c>
      <c r="I20" s="12">
        <v>0.0</v>
      </c>
      <c r="J20" s="13"/>
      <c r="K20" s="13"/>
      <c r="L20" s="13"/>
      <c r="M20" s="17">
        <f t="shared" si="1"/>
        <v>0</v>
      </c>
      <c r="O20" s="12"/>
      <c r="P20" s="12"/>
      <c r="Q20" s="13"/>
      <c r="R20" s="13"/>
      <c r="S20" s="13"/>
      <c r="T20" s="13"/>
      <c r="U20" s="13"/>
      <c r="V20" s="13"/>
      <c r="W20" s="13"/>
      <c r="X20" s="13"/>
    </row>
    <row r="21">
      <c r="A21" s="30"/>
      <c r="B21" s="31">
        <v>6.0</v>
      </c>
      <c r="C21" s="32" t="s">
        <v>47</v>
      </c>
      <c r="D21" s="33" t="s">
        <v>48</v>
      </c>
      <c r="E21" s="13">
        <v>18.0</v>
      </c>
      <c r="F21" s="12"/>
      <c r="G21" s="12"/>
      <c r="H21" s="12">
        <v>4.0</v>
      </c>
      <c r="I21" s="12">
        <v>13.0</v>
      </c>
      <c r="J21" s="13"/>
      <c r="K21" s="13"/>
      <c r="L21" s="13"/>
      <c r="M21" s="17">
        <f t="shared" si="1"/>
        <v>17</v>
      </c>
      <c r="O21" s="12">
        <v>6.0</v>
      </c>
      <c r="P21" s="12">
        <v>7.0</v>
      </c>
      <c r="Q21" s="12">
        <v>10.0</v>
      </c>
      <c r="R21" s="12">
        <v>6.0</v>
      </c>
      <c r="S21" s="13"/>
      <c r="T21" s="13"/>
      <c r="U21" s="13"/>
      <c r="V21" s="13"/>
      <c r="W21" s="13"/>
      <c r="X21" s="13"/>
    </row>
    <row r="22" ht="15.75" customHeight="1">
      <c r="A22" s="30"/>
      <c r="B22" s="31">
        <v>7.0</v>
      </c>
      <c r="C22" s="32" t="s">
        <v>49</v>
      </c>
      <c r="D22" s="33" t="s">
        <v>50</v>
      </c>
      <c r="E22" s="12">
        <v>9.0</v>
      </c>
      <c r="F22" s="13"/>
      <c r="G22" s="13"/>
      <c r="H22" s="13">
        <v>0.0</v>
      </c>
      <c r="I22" s="13">
        <v>0.0</v>
      </c>
      <c r="J22" s="13"/>
      <c r="K22" s="13"/>
      <c r="L22" s="13"/>
      <c r="M22" s="17">
        <f t="shared" si="1"/>
        <v>0</v>
      </c>
      <c r="O22" s="12"/>
      <c r="P22" s="12"/>
      <c r="Q22" s="13"/>
      <c r="R22" s="13"/>
      <c r="S22" s="13"/>
      <c r="T22" s="13"/>
      <c r="U22" s="13"/>
      <c r="V22" s="13"/>
      <c r="W22" s="13"/>
      <c r="X22" s="13"/>
    </row>
    <row r="23" ht="15.75" customHeight="1">
      <c r="A23" s="30"/>
      <c r="B23" s="31">
        <v>8.0</v>
      </c>
      <c r="C23" s="32" t="s">
        <v>51</v>
      </c>
      <c r="D23" s="33" t="s">
        <v>50</v>
      </c>
      <c r="E23" s="13">
        <v>18.0</v>
      </c>
      <c r="F23" s="13"/>
      <c r="G23" s="13"/>
      <c r="H23" s="13">
        <v>0.0</v>
      </c>
      <c r="I23" s="13">
        <v>0.0</v>
      </c>
      <c r="J23" s="13"/>
      <c r="K23" s="13"/>
      <c r="L23" s="13"/>
      <c r="M23" s="17">
        <f t="shared" si="1"/>
        <v>0</v>
      </c>
      <c r="O23" s="12"/>
      <c r="P23" s="12"/>
      <c r="Q23" s="13"/>
      <c r="R23" s="13"/>
      <c r="S23" s="13"/>
      <c r="T23" s="13"/>
      <c r="U23" s="13"/>
      <c r="V23" s="13"/>
      <c r="W23" s="13"/>
      <c r="X23" s="13"/>
    </row>
    <row r="24" ht="15.75" customHeight="1">
      <c r="A24" s="30"/>
      <c r="B24" s="31">
        <v>9.0</v>
      </c>
      <c r="C24" s="32" t="s">
        <v>52</v>
      </c>
      <c r="D24" s="33" t="s">
        <v>53</v>
      </c>
      <c r="E24" s="13">
        <v>18.0</v>
      </c>
      <c r="F24" s="13"/>
      <c r="G24" s="13"/>
      <c r="H24" s="13">
        <v>13.0</v>
      </c>
      <c r="I24" s="12">
        <v>13.0</v>
      </c>
      <c r="J24" s="13"/>
      <c r="K24" s="13"/>
      <c r="L24" s="13"/>
      <c r="M24" s="17">
        <f t="shared" si="1"/>
        <v>26</v>
      </c>
      <c r="O24" s="12">
        <v>7.0</v>
      </c>
      <c r="P24" s="12">
        <v>5.0</v>
      </c>
      <c r="Q24" s="12">
        <v>11.0</v>
      </c>
      <c r="R24" s="12">
        <v>6.0</v>
      </c>
      <c r="S24" s="13"/>
      <c r="T24" s="13"/>
      <c r="U24" s="13"/>
      <c r="V24" s="13"/>
      <c r="W24" s="13"/>
      <c r="X24" s="13"/>
    </row>
    <row r="25" ht="15.75" customHeight="1">
      <c r="A25" s="30"/>
      <c r="B25" s="31">
        <v>10.0</v>
      </c>
      <c r="C25" s="32" t="s">
        <v>54</v>
      </c>
      <c r="D25" s="33" t="s">
        <v>53</v>
      </c>
      <c r="E25" s="13">
        <v>18.0</v>
      </c>
      <c r="F25" s="13"/>
      <c r="G25" s="13"/>
      <c r="H25" s="13">
        <v>15.0</v>
      </c>
      <c r="I25" s="12">
        <v>15.0</v>
      </c>
      <c r="J25" s="13"/>
      <c r="K25" s="13"/>
      <c r="L25" s="13"/>
      <c r="M25" s="17">
        <f t="shared" si="1"/>
        <v>30</v>
      </c>
      <c r="O25" s="12">
        <v>12.0</v>
      </c>
      <c r="P25" s="12">
        <v>3.0</v>
      </c>
      <c r="Q25" s="12">
        <v>12.0</v>
      </c>
      <c r="R25" s="12">
        <v>5.0</v>
      </c>
      <c r="S25" s="13"/>
      <c r="T25" s="13"/>
      <c r="U25" s="13"/>
      <c r="V25" s="13"/>
      <c r="W25" s="13"/>
      <c r="X25" s="13"/>
    </row>
    <row r="26" ht="15.75" customHeight="1">
      <c r="A26" s="30"/>
      <c r="B26" s="31">
        <v>11.0</v>
      </c>
      <c r="C26" s="32" t="s">
        <v>99</v>
      </c>
      <c r="D26" s="33" t="s">
        <v>53</v>
      </c>
      <c r="E26" s="13">
        <v>18.0</v>
      </c>
      <c r="F26" s="13"/>
      <c r="G26" s="13"/>
      <c r="H26" s="13">
        <v>16.0</v>
      </c>
      <c r="I26" s="12">
        <v>16.0</v>
      </c>
      <c r="J26" s="13"/>
      <c r="K26" s="13"/>
      <c r="L26" s="13"/>
      <c r="M26" s="17">
        <f t="shared" si="1"/>
        <v>32</v>
      </c>
      <c r="O26" s="12">
        <v>12.0</v>
      </c>
      <c r="P26" s="12">
        <v>4.0</v>
      </c>
      <c r="Q26" s="12">
        <v>6.0</v>
      </c>
      <c r="R26" s="12">
        <v>3.0</v>
      </c>
      <c r="S26" s="13"/>
      <c r="T26" s="13"/>
      <c r="U26" s="13"/>
      <c r="V26" s="13"/>
      <c r="W26" s="13"/>
      <c r="X26" s="13"/>
    </row>
    <row r="27" ht="15.75" customHeight="1">
      <c r="A27" s="30"/>
      <c r="B27" s="31">
        <v>12.0</v>
      </c>
      <c r="C27" s="32" t="s">
        <v>56</v>
      </c>
      <c r="D27" s="33" t="s">
        <v>57</v>
      </c>
      <c r="E27" s="13">
        <v>18.0</v>
      </c>
      <c r="F27" s="13"/>
      <c r="G27" s="13"/>
      <c r="H27" s="13">
        <v>0.0</v>
      </c>
      <c r="I27" s="13">
        <v>0.0</v>
      </c>
      <c r="J27" s="13"/>
      <c r="K27" s="13"/>
      <c r="L27" s="13"/>
      <c r="M27" s="17">
        <f t="shared" si="1"/>
        <v>0</v>
      </c>
      <c r="O27" s="12">
        <v>5.0</v>
      </c>
      <c r="P27" s="12">
        <v>8.0</v>
      </c>
      <c r="Q27" s="13"/>
      <c r="R27" s="13"/>
      <c r="S27" s="13"/>
      <c r="T27" s="13"/>
      <c r="U27" s="13"/>
      <c r="V27" s="13"/>
      <c r="W27" s="13"/>
      <c r="X27" s="13"/>
    </row>
    <row r="28" ht="15.75" customHeight="1">
      <c r="A28" s="30"/>
      <c r="B28" s="31">
        <v>13.0</v>
      </c>
      <c r="C28" s="32" t="s">
        <v>58</v>
      </c>
      <c r="D28" s="33" t="s">
        <v>57</v>
      </c>
      <c r="E28" s="13">
        <v>18.0</v>
      </c>
      <c r="F28" s="13"/>
      <c r="G28" s="13"/>
      <c r="H28" s="13">
        <v>11.0</v>
      </c>
      <c r="I28" s="12">
        <v>12.0</v>
      </c>
      <c r="J28" s="13"/>
      <c r="K28" s="13"/>
      <c r="L28" s="13"/>
      <c r="M28" s="17">
        <f t="shared" si="1"/>
        <v>23</v>
      </c>
      <c r="O28" s="12"/>
      <c r="P28" s="12"/>
      <c r="Q28" s="12">
        <v>6.0</v>
      </c>
      <c r="R28" s="12">
        <v>7.0</v>
      </c>
      <c r="S28" s="13"/>
      <c r="T28" s="13"/>
      <c r="U28" s="13"/>
      <c r="V28" s="13"/>
      <c r="W28" s="13"/>
      <c r="X28" s="13"/>
    </row>
    <row r="29" ht="15.75" customHeight="1">
      <c r="A29" s="30"/>
      <c r="B29" s="31">
        <v>14.0</v>
      </c>
      <c r="C29" s="32" t="s">
        <v>59</v>
      </c>
      <c r="D29" s="33" t="s">
        <v>57</v>
      </c>
      <c r="E29" s="13">
        <v>18.0</v>
      </c>
      <c r="F29" s="13"/>
      <c r="G29" s="13"/>
      <c r="H29" s="13">
        <v>0.0</v>
      </c>
      <c r="I29" s="13">
        <v>0.0</v>
      </c>
      <c r="J29" s="13"/>
      <c r="K29" s="13"/>
      <c r="L29" s="13"/>
      <c r="M29" s="17">
        <f t="shared" si="1"/>
        <v>0</v>
      </c>
      <c r="O29" s="12"/>
      <c r="P29" s="12"/>
      <c r="Q29" s="13"/>
      <c r="R29" s="13"/>
      <c r="S29" s="13"/>
      <c r="T29" s="13"/>
      <c r="U29" s="13"/>
      <c r="V29" s="13"/>
      <c r="W29" s="13"/>
      <c r="X29" s="13"/>
    </row>
    <row r="30" ht="15.75" customHeight="1">
      <c r="A30" s="30"/>
      <c r="B30" s="31">
        <v>15.0</v>
      </c>
      <c r="C30" s="32" t="s">
        <v>60</v>
      </c>
      <c r="D30" s="33" t="s">
        <v>50</v>
      </c>
      <c r="E30" s="13">
        <v>18.0</v>
      </c>
      <c r="F30" s="13"/>
      <c r="G30" s="13"/>
      <c r="H30" s="13">
        <v>12.0</v>
      </c>
      <c r="I30" s="13">
        <v>13.0</v>
      </c>
      <c r="J30" s="13"/>
      <c r="K30" s="13"/>
      <c r="L30" s="13"/>
      <c r="M30" s="17">
        <f t="shared" si="1"/>
        <v>25</v>
      </c>
      <c r="O30" s="12">
        <v>10.0</v>
      </c>
      <c r="P30" s="12">
        <v>2.0</v>
      </c>
      <c r="Q30" s="12">
        <v>9.0</v>
      </c>
      <c r="R30" s="12">
        <v>8.0</v>
      </c>
      <c r="S30" s="13"/>
      <c r="T30" s="13"/>
      <c r="U30" s="13"/>
      <c r="V30" s="13"/>
      <c r="W30" s="13"/>
      <c r="X30" s="13"/>
    </row>
    <row r="31" ht="15.75" customHeight="1">
      <c r="A31" s="30"/>
      <c r="B31" s="31">
        <v>16.0</v>
      </c>
      <c r="C31" s="32" t="s">
        <v>61</v>
      </c>
      <c r="D31" s="33" t="s">
        <v>50</v>
      </c>
      <c r="E31" s="13">
        <v>18.0</v>
      </c>
      <c r="F31" s="13"/>
      <c r="G31" s="13"/>
      <c r="H31" s="13">
        <v>12.0</v>
      </c>
      <c r="I31" s="12">
        <v>7.0</v>
      </c>
      <c r="J31" s="13"/>
      <c r="K31" s="13"/>
      <c r="L31" s="13"/>
      <c r="M31" s="17">
        <f t="shared" si="1"/>
        <v>19</v>
      </c>
      <c r="O31" s="12">
        <v>13.0</v>
      </c>
      <c r="P31" s="12">
        <v>3.0</v>
      </c>
      <c r="Q31" s="12">
        <v>10.0</v>
      </c>
      <c r="R31" s="12">
        <v>8.0</v>
      </c>
      <c r="S31" s="13"/>
      <c r="T31" s="13"/>
      <c r="U31" s="13"/>
      <c r="V31" s="13"/>
      <c r="W31" s="13"/>
      <c r="X31" s="13"/>
    </row>
    <row r="32" ht="15.75" customHeight="1">
      <c r="A32" s="30"/>
      <c r="B32" s="31">
        <v>17.0</v>
      </c>
      <c r="C32" s="32" t="s">
        <v>62</v>
      </c>
      <c r="D32" s="33" t="s">
        <v>50</v>
      </c>
      <c r="E32" s="13">
        <v>18.0</v>
      </c>
      <c r="F32" s="13"/>
      <c r="G32" s="13"/>
      <c r="H32" s="13">
        <v>8.0</v>
      </c>
      <c r="I32" s="12">
        <v>9.0</v>
      </c>
      <c r="J32" s="13"/>
      <c r="K32" s="13"/>
      <c r="L32" s="13"/>
      <c r="M32" s="17">
        <f t="shared" si="1"/>
        <v>17</v>
      </c>
      <c r="O32" s="12">
        <v>5.0</v>
      </c>
      <c r="P32" s="12">
        <v>4.0</v>
      </c>
      <c r="Q32" s="12">
        <v>10.0</v>
      </c>
      <c r="R32" s="12">
        <v>5.0</v>
      </c>
      <c r="S32" s="13"/>
      <c r="T32" s="13"/>
      <c r="U32" s="13"/>
      <c r="V32" s="13"/>
      <c r="W32" s="13"/>
      <c r="X32" s="13"/>
    </row>
    <row r="33" ht="15.75" customHeight="1">
      <c r="A33" s="30"/>
      <c r="B33" s="31">
        <v>18.0</v>
      </c>
      <c r="C33" s="32" t="s">
        <v>63</v>
      </c>
      <c r="D33" s="33" t="s">
        <v>64</v>
      </c>
      <c r="E33" s="13">
        <v>18.0</v>
      </c>
      <c r="F33" s="13"/>
      <c r="G33" s="13"/>
      <c r="H33" s="13">
        <v>8.0</v>
      </c>
      <c r="I33" s="12">
        <v>9.0</v>
      </c>
      <c r="J33" s="13"/>
      <c r="K33" s="13"/>
      <c r="L33" s="13"/>
      <c r="M33" s="17">
        <f t="shared" si="1"/>
        <v>17</v>
      </c>
      <c r="O33" s="12">
        <v>7.0</v>
      </c>
      <c r="P33" s="12">
        <v>2.0</v>
      </c>
      <c r="Q33" s="12">
        <v>12.0</v>
      </c>
      <c r="R33" s="12">
        <v>5.0</v>
      </c>
      <c r="S33" s="13"/>
      <c r="T33" s="13"/>
      <c r="U33" s="13"/>
      <c r="V33" s="13"/>
      <c r="W33" s="13"/>
      <c r="X33" s="13"/>
    </row>
    <row r="34" ht="15.75" customHeight="1">
      <c r="A34" s="30"/>
      <c r="B34" s="31">
        <v>19.0</v>
      </c>
      <c r="C34" s="32" t="s">
        <v>65</v>
      </c>
      <c r="D34" s="33" t="s">
        <v>66</v>
      </c>
      <c r="E34" s="13">
        <v>18.0</v>
      </c>
      <c r="F34" s="12"/>
      <c r="G34" s="12"/>
      <c r="H34" s="12">
        <v>5.0</v>
      </c>
      <c r="I34" s="12">
        <v>6.0</v>
      </c>
      <c r="J34" s="13"/>
      <c r="K34" s="13"/>
      <c r="L34" s="13"/>
      <c r="M34" s="17">
        <f t="shared" si="1"/>
        <v>11</v>
      </c>
      <c r="O34" s="12">
        <v>7.0</v>
      </c>
      <c r="P34" s="12"/>
      <c r="Q34" s="12">
        <v>6.0</v>
      </c>
      <c r="R34" s="12">
        <v>3.0</v>
      </c>
      <c r="S34" s="13"/>
      <c r="T34" s="13"/>
      <c r="U34" s="13"/>
      <c r="V34" s="13"/>
      <c r="W34" s="13"/>
      <c r="X34" s="13"/>
    </row>
    <row r="35" ht="15.75" customHeight="1">
      <c r="A35" s="30"/>
      <c r="B35" s="31">
        <v>20.0</v>
      </c>
      <c r="C35" s="32" t="s">
        <v>67</v>
      </c>
      <c r="D35" s="33" t="s">
        <v>66</v>
      </c>
      <c r="E35" s="13">
        <v>18.0</v>
      </c>
      <c r="F35" s="13"/>
      <c r="G35" s="13"/>
      <c r="H35" s="13">
        <v>0.0</v>
      </c>
      <c r="I35" s="13">
        <v>0.0</v>
      </c>
      <c r="J35" s="13"/>
      <c r="K35" s="13"/>
      <c r="L35" s="13"/>
      <c r="M35" s="17">
        <f t="shared" si="1"/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15.75" customHeight="1">
      <c r="A36" s="30"/>
      <c r="B36" s="32"/>
      <c r="C36" s="34" t="s">
        <v>68</v>
      </c>
      <c r="D36" s="35"/>
      <c r="E36" s="36">
        <f t="shared" ref="E36:F36" si="4">SUM(E16:E35)</f>
        <v>351</v>
      </c>
      <c r="F36" s="36">
        <f t="shared" si="4"/>
        <v>0</v>
      </c>
      <c r="G36" s="36"/>
      <c r="H36" s="36">
        <f t="shared" ref="H36:L36" si="5">SUM(H16:H35)</f>
        <v>156</v>
      </c>
      <c r="I36" s="36">
        <f t="shared" si="5"/>
        <v>181</v>
      </c>
      <c r="J36" s="36">
        <f t="shared" si="5"/>
        <v>0</v>
      </c>
      <c r="K36" s="36">
        <f t="shared" si="5"/>
        <v>0</v>
      </c>
      <c r="L36" s="36">
        <f t="shared" si="5"/>
        <v>0</v>
      </c>
      <c r="M36" s="17">
        <f t="shared" si="1"/>
        <v>337</v>
      </c>
      <c r="O36" s="19">
        <f t="shared" ref="O36:X36" si="6">SUM(O16:O35)</f>
        <v>113</v>
      </c>
      <c r="P36" s="19">
        <f t="shared" si="6"/>
        <v>60</v>
      </c>
      <c r="Q36" s="19">
        <f t="shared" si="6"/>
        <v>127</v>
      </c>
      <c r="R36" s="19">
        <f t="shared" si="6"/>
        <v>86</v>
      </c>
      <c r="S36" s="19">
        <f t="shared" si="6"/>
        <v>0</v>
      </c>
      <c r="T36" s="19">
        <f t="shared" si="6"/>
        <v>0</v>
      </c>
      <c r="U36" s="19">
        <f t="shared" si="6"/>
        <v>0</v>
      </c>
      <c r="V36" s="19">
        <f t="shared" si="6"/>
        <v>0</v>
      </c>
      <c r="W36" s="19">
        <f t="shared" si="6"/>
        <v>0</v>
      </c>
      <c r="X36" s="19">
        <f t="shared" si="6"/>
        <v>0</v>
      </c>
    </row>
    <row r="37" ht="15.75" customHeight="1">
      <c r="A37" s="30"/>
      <c r="B37" s="32"/>
      <c r="C37" s="32" t="s">
        <v>69</v>
      </c>
      <c r="D37" s="33" t="s">
        <v>70</v>
      </c>
      <c r="E37" s="12">
        <v>32.0</v>
      </c>
      <c r="F37" s="13"/>
      <c r="G37" s="13"/>
      <c r="H37" s="13">
        <v>30.0</v>
      </c>
      <c r="I37" s="13">
        <v>29.0</v>
      </c>
      <c r="J37" s="12">
        <v>28.0</v>
      </c>
      <c r="K37" s="13"/>
      <c r="L37" s="13"/>
      <c r="M37" s="17">
        <f t="shared" si="1"/>
        <v>87</v>
      </c>
      <c r="O37" s="37">
        <v>21.0</v>
      </c>
      <c r="P37" s="37">
        <v>9.0</v>
      </c>
      <c r="Q37" s="37">
        <v>22.0</v>
      </c>
      <c r="R37" s="37">
        <v>8.0</v>
      </c>
      <c r="S37" s="37"/>
      <c r="T37" s="37"/>
      <c r="U37" s="37"/>
      <c r="V37" s="37"/>
      <c r="W37" s="37"/>
      <c r="X37" s="37"/>
    </row>
    <row r="38" ht="15.75" customHeight="1">
      <c r="A38" s="38"/>
      <c r="B38" s="39"/>
      <c r="C38" s="39" t="s">
        <v>71</v>
      </c>
      <c r="D38" s="33" t="s">
        <v>72</v>
      </c>
      <c r="E38" s="13">
        <v>18.0</v>
      </c>
      <c r="F38" s="12"/>
      <c r="G38" s="12"/>
      <c r="H38" s="12">
        <v>15.0</v>
      </c>
      <c r="I38" s="12">
        <v>15.0</v>
      </c>
      <c r="J38" s="12"/>
      <c r="K38" s="12"/>
      <c r="L38" s="13"/>
      <c r="M38" s="17">
        <f t="shared" si="1"/>
        <v>30</v>
      </c>
      <c r="O38" s="12"/>
      <c r="P38" s="12"/>
      <c r="Q38" s="13"/>
      <c r="R38" s="13"/>
      <c r="S38" s="13"/>
      <c r="T38" s="13"/>
      <c r="U38" s="13"/>
      <c r="V38" s="13"/>
      <c r="W38" s="13"/>
      <c r="X38" s="13"/>
    </row>
    <row r="39" ht="15.75" customHeight="1">
      <c r="A39" s="40"/>
      <c r="B39" s="41"/>
      <c r="C39" s="41" t="s">
        <v>73</v>
      </c>
      <c r="D39" s="33" t="s">
        <v>74</v>
      </c>
      <c r="E39" s="12">
        <v>36.0</v>
      </c>
      <c r="F39" s="12"/>
      <c r="G39" s="12"/>
      <c r="H39" s="12">
        <v>33.0</v>
      </c>
      <c r="I39" s="12">
        <v>35.0</v>
      </c>
      <c r="J39" s="13"/>
      <c r="K39" s="13"/>
      <c r="L39" s="13"/>
      <c r="M39" s="17">
        <f t="shared" si="1"/>
        <v>68</v>
      </c>
      <c r="O39" s="12"/>
      <c r="P39" s="12"/>
      <c r="Q39" s="13"/>
      <c r="R39" s="13"/>
      <c r="S39" s="13"/>
      <c r="T39" s="13"/>
      <c r="U39" s="13"/>
      <c r="V39" s="13"/>
      <c r="W39" s="13"/>
      <c r="X39" s="13"/>
    </row>
    <row r="40" ht="15.75" customHeight="1">
      <c r="A40" s="42"/>
      <c r="B40" s="43"/>
      <c r="C40" s="43" t="s">
        <v>75</v>
      </c>
      <c r="D40" s="33" t="s">
        <v>76</v>
      </c>
      <c r="E40" s="13">
        <v>18.0</v>
      </c>
      <c r="F40" s="12"/>
      <c r="G40" s="12"/>
      <c r="H40" s="12">
        <v>11.0</v>
      </c>
      <c r="I40" s="12">
        <v>16.0</v>
      </c>
      <c r="J40" s="12"/>
      <c r="K40" s="12"/>
      <c r="L40" s="13"/>
      <c r="M40" s="17">
        <f t="shared" si="1"/>
        <v>27</v>
      </c>
      <c r="O40" s="12"/>
      <c r="P40" s="12"/>
      <c r="Q40" s="13"/>
      <c r="R40" s="12"/>
      <c r="S40" s="13"/>
      <c r="T40" s="12"/>
      <c r="U40" s="13"/>
      <c r="V40" s="12"/>
      <c r="W40" s="13"/>
      <c r="X40" s="12"/>
    </row>
    <row r="41" ht="15.75" customHeight="1">
      <c r="A41" s="38"/>
      <c r="B41" s="39"/>
      <c r="C41" s="44" t="s">
        <v>77</v>
      </c>
      <c r="D41" s="45"/>
      <c r="E41" s="46">
        <f>SUM(E38:E40)</f>
        <v>72</v>
      </c>
      <c r="F41" s="46">
        <f>SUM(F39:F40)</f>
        <v>0</v>
      </c>
      <c r="G41" s="46"/>
      <c r="H41" s="46">
        <f t="shared" ref="H41:L41" si="7">SUM(H38:H40)</f>
        <v>59</v>
      </c>
      <c r="I41" s="46">
        <f t="shared" si="7"/>
        <v>66</v>
      </c>
      <c r="J41" s="46">
        <f t="shared" si="7"/>
        <v>0</v>
      </c>
      <c r="K41" s="46">
        <f t="shared" si="7"/>
        <v>0</v>
      </c>
      <c r="L41" s="46">
        <f t="shared" si="7"/>
        <v>0</v>
      </c>
      <c r="M41" s="17">
        <f t="shared" si="1"/>
        <v>125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ht="15.75" customHeight="1">
      <c r="A42" s="38"/>
      <c r="B42" s="39"/>
      <c r="C42" s="39" t="s">
        <v>78</v>
      </c>
      <c r="D42" s="33" t="s">
        <v>79</v>
      </c>
      <c r="E42" s="13">
        <v>18.0</v>
      </c>
      <c r="F42" s="12"/>
      <c r="G42" s="12"/>
      <c r="H42" s="12">
        <v>15.0</v>
      </c>
      <c r="I42" s="12">
        <v>16.0</v>
      </c>
      <c r="J42" s="12">
        <v>15.0</v>
      </c>
      <c r="K42" s="12">
        <v>15.0</v>
      </c>
      <c r="L42" s="12">
        <v>15.0</v>
      </c>
      <c r="M42" s="17">
        <f t="shared" si="1"/>
        <v>76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ht="15.75" customHeight="1">
      <c r="A43" s="38"/>
      <c r="B43" s="39"/>
      <c r="C43" s="39" t="s">
        <v>80</v>
      </c>
      <c r="D43" s="33" t="s">
        <v>81</v>
      </c>
      <c r="E43" s="13">
        <v>18.0</v>
      </c>
      <c r="F43" s="12"/>
      <c r="G43" s="12"/>
      <c r="H43" s="12">
        <v>15.0</v>
      </c>
      <c r="I43" s="12">
        <v>15.0</v>
      </c>
      <c r="J43" s="12">
        <v>16.0</v>
      </c>
      <c r="K43" s="12">
        <v>13.0</v>
      </c>
      <c r="L43" s="12">
        <v>16.0</v>
      </c>
      <c r="M43" s="17">
        <f t="shared" si="1"/>
        <v>75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ht="15.75" customHeight="1">
      <c r="A44" s="38"/>
      <c r="B44" s="39"/>
      <c r="C44" s="39" t="s">
        <v>82</v>
      </c>
      <c r="D44" s="33" t="s">
        <v>83</v>
      </c>
      <c r="E44" s="13">
        <v>18.0</v>
      </c>
      <c r="F44" s="12"/>
      <c r="G44" s="12"/>
      <c r="H44" s="12">
        <v>12.0</v>
      </c>
      <c r="I44" s="12">
        <v>12.0</v>
      </c>
      <c r="J44" s="12">
        <v>16.0</v>
      </c>
      <c r="K44" s="12">
        <v>16.0</v>
      </c>
      <c r="L44" s="12">
        <v>17.0</v>
      </c>
      <c r="M44" s="17">
        <f t="shared" si="1"/>
        <v>73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ht="15.75" customHeight="1">
      <c r="B45" s="47"/>
      <c r="C45" s="48" t="s">
        <v>84</v>
      </c>
      <c r="D45" s="48"/>
      <c r="E45" s="49">
        <f>SUM(E42:E44)</f>
        <v>54</v>
      </c>
      <c r="F45" s="49">
        <f>SUM(F43:F44)</f>
        <v>0</v>
      </c>
      <c r="G45" s="49"/>
      <c r="H45" s="49">
        <f t="shared" ref="H45:L45" si="8">SUM(H42:H44)</f>
        <v>42</v>
      </c>
      <c r="I45" s="49">
        <f t="shared" si="8"/>
        <v>43</v>
      </c>
      <c r="J45" s="49">
        <f t="shared" si="8"/>
        <v>47</v>
      </c>
      <c r="K45" s="49">
        <f t="shared" si="8"/>
        <v>44</v>
      </c>
      <c r="L45" s="49">
        <f t="shared" si="8"/>
        <v>48</v>
      </c>
      <c r="M45" s="17">
        <f t="shared" si="1"/>
        <v>224</v>
      </c>
      <c r="O45" s="50">
        <f t="shared" ref="O45:X45" si="9">SUM(O43:O44)</f>
        <v>0</v>
      </c>
      <c r="P45" s="50">
        <f t="shared" si="9"/>
        <v>0</v>
      </c>
      <c r="Q45" s="50">
        <f t="shared" si="9"/>
        <v>0</v>
      </c>
      <c r="R45" s="50">
        <f t="shared" si="9"/>
        <v>0</v>
      </c>
      <c r="S45" s="50">
        <f t="shared" si="9"/>
        <v>0</v>
      </c>
      <c r="T45" s="50">
        <f t="shared" si="9"/>
        <v>0</v>
      </c>
      <c r="U45" s="50">
        <f t="shared" si="9"/>
        <v>0</v>
      </c>
      <c r="V45" s="50">
        <f t="shared" si="9"/>
        <v>0</v>
      </c>
      <c r="W45" s="50">
        <f t="shared" si="9"/>
        <v>0</v>
      </c>
      <c r="X45" s="50">
        <f t="shared" si="9"/>
        <v>0</v>
      </c>
    </row>
    <row r="46" ht="15.75" customHeight="1">
      <c r="B46" s="47"/>
      <c r="C46" s="47"/>
      <c r="D46" s="51" t="s">
        <v>85</v>
      </c>
      <c r="E46" s="47">
        <f>E14+E15+E36+E37+E41+E45</f>
        <v>1504</v>
      </c>
      <c r="F46" s="47">
        <f t="shared" ref="F46:G46" si="10">F14+F15+F36+S37+F41+F45</f>
        <v>84</v>
      </c>
      <c r="G46" s="47">
        <f t="shared" si="10"/>
        <v>84</v>
      </c>
      <c r="H46" s="47">
        <f>H14+H15+H36+H37+H41+H45</f>
        <v>1188</v>
      </c>
      <c r="I46" s="47">
        <f t="shared" ref="I46:L46" si="11">I14+I15+I36+U37+I41+I45</f>
        <v>1216</v>
      </c>
      <c r="J46" s="47">
        <f t="shared" si="11"/>
        <v>1022</v>
      </c>
      <c r="K46" s="47">
        <f t="shared" si="11"/>
        <v>844</v>
      </c>
      <c r="L46" s="47">
        <f t="shared" si="11"/>
        <v>65</v>
      </c>
      <c r="M46" s="17">
        <f t="shared" si="1"/>
        <v>4335</v>
      </c>
      <c r="O46" s="52">
        <f t="shared" ref="O46:X46" si="12">O14+O15+O36+O37+O45</f>
        <v>134</v>
      </c>
      <c r="P46" s="52">
        <f t="shared" si="12"/>
        <v>69</v>
      </c>
      <c r="Q46" s="52">
        <f t="shared" si="12"/>
        <v>149</v>
      </c>
      <c r="R46" s="52">
        <f t="shared" si="12"/>
        <v>94</v>
      </c>
      <c r="S46" s="52">
        <f t="shared" si="12"/>
        <v>0</v>
      </c>
      <c r="T46" s="52">
        <f t="shared" si="12"/>
        <v>0</v>
      </c>
      <c r="U46" s="52">
        <f t="shared" si="12"/>
        <v>0</v>
      </c>
      <c r="V46" s="52">
        <f t="shared" si="12"/>
        <v>0</v>
      </c>
      <c r="W46" s="52">
        <f t="shared" si="12"/>
        <v>9</v>
      </c>
      <c r="X46" s="52">
        <f t="shared" si="12"/>
        <v>8</v>
      </c>
    </row>
    <row r="47" ht="15.75" customHeight="1">
      <c r="M47" s="64"/>
      <c r="N47" s="53" t="s">
        <v>15</v>
      </c>
      <c r="O47" s="53" t="s">
        <v>86</v>
      </c>
      <c r="P47" s="53" t="s">
        <v>87</v>
      </c>
    </row>
    <row r="48" ht="15.75" customHeight="1">
      <c r="A48" s="54"/>
      <c r="B48" s="54"/>
      <c r="C48" s="54"/>
      <c r="D48" s="55" t="s">
        <v>88</v>
      </c>
      <c r="E48" s="56">
        <f t="shared" ref="E48:L48" si="13">E14</f>
        <v>975</v>
      </c>
      <c r="F48" s="56">
        <f t="shared" si="13"/>
        <v>84</v>
      </c>
      <c r="G48" s="56">
        <f t="shared" si="13"/>
        <v>84</v>
      </c>
      <c r="H48" s="56">
        <f t="shared" si="13"/>
        <v>891</v>
      </c>
      <c r="I48" s="56">
        <f t="shared" si="13"/>
        <v>906</v>
      </c>
      <c r="J48" s="56">
        <f t="shared" si="13"/>
        <v>957</v>
      </c>
      <c r="K48" s="56">
        <f t="shared" si="13"/>
        <v>791</v>
      </c>
      <c r="L48" s="56">
        <f t="shared" si="13"/>
        <v>0</v>
      </c>
      <c r="M48" s="57"/>
      <c r="N48" s="57">
        <f t="shared" ref="N48:N54" si="16">SUM(H48:L48)</f>
        <v>3545</v>
      </c>
      <c r="O48" s="58">
        <f t="shared" ref="O48:P48" si="14">O14+Q14+S14+U14</f>
        <v>0</v>
      </c>
      <c r="P48" s="58">
        <f t="shared" si="14"/>
        <v>0</v>
      </c>
    </row>
    <row r="49" ht="15.75" customHeight="1">
      <c r="A49" s="54"/>
      <c r="B49" s="54"/>
      <c r="C49" s="54"/>
      <c r="D49" s="55" t="s">
        <v>89</v>
      </c>
      <c r="E49" s="56">
        <f t="shared" ref="E49:L49" si="15">E15</f>
        <v>20</v>
      </c>
      <c r="F49" s="56" t="str">
        <f t="shared" si="15"/>
        <v/>
      </c>
      <c r="G49" s="56" t="str">
        <f t="shared" si="15"/>
        <v/>
      </c>
      <c r="H49" s="56">
        <f t="shared" si="15"/>
        <v>10</v>
      </c>
      <c r="I49" s="56">
        <f t="shared" si="15"/>
        <v>20</v>
      </c>
      <c r="J49" s="56">
        <f t="shared" si="15"/>
        <v>18</v>
      </c>
      <c r="K49" s="56">
        <f t="shared" si="15"/>
        <v>9</v>
      </c>
      <c r="L49" s="56">
        <f t="shared" si="15"/>
        <v>17</v>
      </c>
      <c r="M49" s="57"/>
      <c r="N49" s="57">
        <f t="shared" si="16"/>
        <v>74</v>
      </c>
      <c r="O49" s="58">
        <f t="shared" ref="O49:P49" si="17">O15+Q15+S15+U15</f>
        <v>0</v>
      </c>
      <c r="P49" s="58">
        <f t="shared" si="17"/>
        <v>0</v>
      </c>
    </row>
    <row r="50" ht="15.75" customHeight="1">
      <c r="A50" s="54"/>
      <c r="B50" s="54"/>
      <c r="C50" s="54"/>
      <c r="D50" s="55" t="s">
        <v>90</v>
      </c>
      <c r="E50" s="56">
        <f t="shared" ref="E50:L50" si="18">E36</f>
        <v>351</v>
      </c>
      <c r="F50" s="56">
        <f t="shared" si="18"/>
        <v>0</v>
      </c>
      <c r="G50" s="56" t="str">
        <f t="shared" si="18"/>
        <v/>
      </c>
      <c r="H50" s="56">
        <f t="shared" si="18"/>
        <v>156</v>
      </c>
      <c r="I50" s="56">
        <f t="shared" si="18"/>
        <v>181</v>
      </c>
      <c r="J50" s="56">
        <f t="shared" si="18"/>
        <v>0</v>
      </c>
      <c r="K50" s="56">
        <f t="shared" si="18"/>
        <v>0</v>
      </c>
      <c r="L50" s="56">
        <f t="shared" si="18"/>
        <v>0</v>
      </c>
      <c r="M50" s="57"/>
      <c r="N50" s="57">
        <f t="shared" si="16"/>
        <v>337</v>
      </c>
      <c r="O50" s="58">
        <f t="shared" ref="O50:P50" si="19">O36+Q36</f>
        <v>240</v>
      </c>
      <c r="P50" s="58">
        <f t="shared" si="19"/>
        <v>146</v>
      </c>
    </row>
    <row r="51" ht="15.75" customHeight="1">
      <c r="A51" s="54"/>
      <c r="B51" s="54"/>
      <c r="C51" s="54"/>
      <c r="D51" s="55" t="s">
        <v>91</v>
      </c>
      <c r="E51" s="56">
        <f t="shared" ref="E51:L51" si="20">E37</f>
        <v>32</v>
      </c>
      <c r="F51" s="56" t="str">
        <f t="shared" si="20"/>
        <v/>
      </c>
      <c r="G51" s="56" t="str">
        <f t="shared" si="20"/>
        <v/>
      </c>
      <c r="H51" s="56">
        <f t="shared" si="20"/>
        <v>30</v>
      </c>
      <c r="I51" s="56">
        <f t="shared" si="20"/>
        <v>29</v>
      </c>
      <c r="J51" s="56">
        <f t="shared" si="20"/>
        <v>28</v>
      </c>
      <c r="K51" s="56" t="str">
        <f t="shared" si="20"/>
        <v/>
      </c>
      <c r="L51" s="56" t="str">
        <f t="shared" si="20"/>
        <v/>
      </c>
      <c r="M51" s="57"/>
      <c r="N51" s="57">
        <f t="shared" si="16"/>
        <v>87</v>
      </c>
      <c r="O51" s="58">
        <f t="shared" ref="O51:P51" si="21">O37+Q37</f>
        <v>43</v>
      </c>
      <c r="P51" s="58">
        <f t="shared" si="21"/>
        <v>17</v>
      </c>
    </row>
    <row r="52" ht="15.75" customHeight="1">
      <c r="A52" s="54"/>
      <c r="B52" s="54"/>
      <c r="C52" s="54"/>
      <c r="D52" s="55" t="s">
        <v>92</v>
      </c>
      <c r="E52" s="56">
        <f t="shared" ref="E52:L52" si="22">E41</f>
        <v>72</v>
      </c>
      <c r="F52" s="56">
        <f t="shared" si="22"/>
        <v>0</v>
      </c>
      <c r="G52" s="56" t="str">
        <f t="shared" si="22"/>
        <v/>
      </c>
      <c r="H52" s="56">
        <f t="shared" si="22"/>
        <v>59</v>
      </c>
      <c r="I52" s="56">
        <f t="shared" si="22"/>
        <v>66</v>
      </c>
      <c r="J52" s="56">
        <f t="shared" si="22"/>
        <v>0</v>
      </c>
      <c r="K52" s="56">
        <f t="shared" si="22"/>
        <v>0</v>
      </c>
      <c r="L52" s="56">
        <f t="shared" si="22"/>
        <v>0</v>
      </c>
      <c r="M52" s="57"/>
      <c r="N52" s="57">
        <f t="shared" si="16"/>
        <v>125</v>
      </c>
      <c r="O52" s="58">
        <f t="shared" ref="O52:P52" si="23">O41+Q41</f>
        <v>0</v>
      </c>
      <c r="P52" s="58">
        <f t="shared" si="23"/>
        <v>0</v>
      </c>
    </row>
    <row r="53" ht="15.75" customHeight="1">
      <c r="A53" s="54"/>
      <c r="B53" s="54"/>
      <c r="C53" s="54"/>
      <c r="D53" s="55" t="s">
        <v>93</v>
      </c>
      <c r="E53" s="56">
        <f t="shared" ref="E53:L53" si="24">E45</f>
        <v>54</v>
      </c>
      <c r="F53" s="56">
        <f t="shared" si="24"/>
        <v>0</v>
      </c>
      <c r="G53" s="56" t="str">
        <f t="shared" si="24"/>
        <v/>
      </c>
      <c r="H53" s="56">
        <f t="shared" si="24"/>
        <v>42</v>
      </c>
      <c r="I53" s="56">
        <f t="shared" si="24"/>
        <v>43</v>
      </c>
      <c r="J53" s="56">
        <f t="shared" si="24"/>
        <v>47</v>
      </c>
      <c r="K53" s="56">
        <f t="shared" si="24"/>
        <v>44</v>
      </c>
      <c r="L53" s="56">
        <f t="shared" si="24"/>
        <v>48</v>
      </c>
      <c r="M53" s="57"/>
      <c r="N53" s="57">
        <f t="shared" si="16"/>
        <v>224</v>
      </c>
      <c r="O53" s="58">
        <f t="shared" ref="O53:P53" si="25">O45+Q45+S45+U45+W45</f>
        <v>0</v>
      </c>
      <c r="P53" s="58">
        <f t="shared" si="25"/>
        <v>0</v>
      </c>
    </row>
    <row r="54" ht="15.75" customHeight="1">
      <c r="A54" s="54"/>
      <c r="B54" s="54"/>
      <c r="C54" s="54"/>
      <c r="D54" s="55" t="s">
        <v>94</v>
      </c>
      <c r="E54" s="59">
        <v>0.0</v>
      </c>
      <c r="F54" s="56"/>
      <c r="G54" s="56"/>
      <c r="H54" s="56"/>
      <c r="I54" s="59">
        <v>36.0</v>
      </c>
      <c r="J54" s="59">
        <v>36.0</v>
      </c>
      <c r="K54" s="59">
        <v>36.0</v>
      </c>
      <c r="L54" s="59">
        <v>0.0</v>
      </c>
      <c r="M54" s="57"/>
      <c r="N54" s="57">
        <f t="shared" si="16"/>
        <v>108</v>
      </c>
      <c r="O54" s="58"/>
      <c r="P54" s="58"/>
    </row>
    <row r="55" ht="15.75" customHeight="1">
      <c r="A55" s="54"/>
      <c r="B55" s="54"/>
      <c r="C55" s="54"/>
      <c r="D55" s="55" t="s">
        <v>85</v>
      </c>
      <c r="E55" s="59">
        <f t="shared" ref="E55:L55" si="26">SUM(E48:E54)</f>
        <v>1504</v>
      </c>
      <c r="F55" s="59">
        <f t="shared" si="26"/>
        <v>84</v>
      </c>
      <c r="G55" s="59">
        <f t="shared" si="26"/>
        <v>84</v>
      </c>
      <c r="H55" s="59">
        <f t="shared" si="26"/>
        <v>1188</v>
      </c>
      <c r="I55" s="59">
        <f t="shared" si="26"/>
        <v>1281</v>
      </c>
      <c r="J55" s="59">
        <f t="shared" si="26"/>
        <v>1086</v>
      </c>
      <c r="K55" s="59">
        <f t="shared" si="26"/>
        <v>880</v>
      </c>
      <c r="L55" s="59">
        <f t="shared" si="26"/>
        <v>65</v>
      </c>
      <c r="M55" s="60"/>
      <c r="N55" s="60"/>
      <c r="O55" s="60"/>
      <c r="P55" s="60"/>
    </row>
    <row r="56" ht="15.75" customHeight="1">
      <c r="A56" s="54"/>
      <c r="B56" s="54"/>
      <c r="C56" s="54"/>
      <c r="D56" s="55" t="s">
        <v>95</v>
      </c>
      <c r="E56" s="59"/>
      <c r="F56" s="56"/>
      <c r="G56" s="56"/>
      <c r="H56" s="56"/>
      <c r="I56" s="56"/>
      <c r="J56" s="56"/>
      <c r="K56" s="56"/>
      <c r="L56" s="56"/>
      <c r="M56" s="60"/>
      <c r="N56" s="60"/>
      <c r="O56" s="60"/>
      <c r="P56" s="60"/>
    </row>
    <row r="57" ht="15.75" customHeight="1">
      <c r="A57" s="54"/>
      <c r="B57" s="54"/>
      <c r="C57" s="54"/>
      <c r="D57" s="61"/>
    </row>
    <row r="58" ht="15.75" customHeight="1">
      <c r="A58" s="54"/>
      <c r="B58" s="54"/>
      <c r="C58" s="55" t="s">
        <v>96</v>
      </c>
      <c r="D58" s="62">
        <f>SUM(H46:L46)</f>
        <v>4335</v>
      </c>
    </row>
    <row r="59" ht="15.75" customHeight="1">
      <c r="A59" s="54"/>
      <c r="B59" s="54"/>
      <c r="C59" s="55" t="s">
        <v>97</v>
      </c>
      <c r="D59" s="55">
        <v>239.0</v>
      </c>
    </row>
    <row r="60" ht="15.75" customHeight="1">
      <c r="A60" s="54"/>
      <c r="B60" s="54"/>
      <c r="C60" s="55" t="s">
        <v>98</v>
      </c>
      <c r="D60" s="63">
        <f>D58/D59</f>
        <v>18.13807531</v>
      </c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">
    <mergeCell ref="B2:D2"/>
    <mergeCell ref="E2:G2"/>
    <mergeCell ref="H2:L2"/>
    <mergeCell ref="O2:P2"/>
    <mergeCell ref="Q2:R2"/>
    <mergeCell ref="S2:T2"/>
    <mergeCell ref="U2:V2"/>
    <mergeCell ref="W2:X2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9.86"/>
    <col customWidth="1" min="4" max="4" width="13.57"/>
    <col customWidth="1" min="5" max="5" width="22.57"/>
    <col customWidth="1" min="6" max="6" width="12.57"/>
    <col customWidth="1" min="7" max="7" width="14.29"/>
    <col customWidth="1" min="8" max="8" width="9.57"/>
    <col customWidth="1" min="9" max="12" width="9.14"/>
    <col customWidth="1" min="13" max="14" width="16.43"/>
    <col customWidth="1" min="15" max="15" width="9.57"/>
    <col customWidth="1" min="16" max="24" width="9.14"/>
    <col customWidth="1" min="25" max="31" width="30.14"/>
  </cols>
  <sheetData>
    <row r="1">
      <c r="O1" s="1" t="s">
        <v>100</v>
      </c>
    </row>
    <row r="2">
      <c r="A2" s="2"/>
      <c r="B2" s="3" t="s">
        <v>1</v>
      </c>
      <c r="C2" s="4"/>
      <c r="D2" s="4"/>
      <c r="E2" s="5" t="s">
        <v>2</v>
      </c>
      <c r="F2" s="4"/>
      <c r="G2" s="6"/>
      <c r="H2" s="5" t="s">
        <v>101</v>
      </c>
      <c r="I2" s="4"/>
      <c r="J2" s="4"/>
      <c r="K2" s="4"/>
      <c r="L2" s="6"/>
      <c r="O2" s="3" t="s">
        <v>4</v>
      </c>
      <c r="P2" s="6"/>
      <c r="Q2" s="3" t="s">
        <v>5</v>
      </c>
      <c r="R2" s="6"/>
      <c r="S2" s="3" t="s">
        <v>6</v>
      </c>
      <c r="T2" s="6"/>
      <c r="U2" s="3" t="s">
        <v>7</v>
      </c>
      <c r="V2" s="6"/>
      <c r="W2" s="3" t="s">
        <v>8</v>
      </c>
      <c r="X2" s="6"/>
    </row>
    <row r="3">
      <c r="A3" s="66"/>
      <c r="B3" s="8" t="s">
        <v>102</v>
      </c>
      <c r="C3" s="9" t="s">
        <v>10</v>
      </c>
      <c r="D3" s="9" t="s">
        <v>11</v>
      </c>
      <c r="E3" s="9" t="s">
        <v>12</v>
      </c>
      <c r="F3" s="8" t="s">
        <v>13</v>
      </c>
      <c r="G3" s="8" t="s">
        <v>14</v>
      </c>
      <c r="H3" s="9" t="s">
        <v>4</v>
      </c>
      <c r="I3" s="9" t="s">
        <v>5</v>
      </c>
      <c r="J3" s="9" t="s">
        <v>6</v>
      </c>
      <c r="K3" s="9" t="s">
        <v>7</v>
      </c>
      <c r="L3" s="9" t="s">
        <v>8</v>
      </c>
      <c r="M3" s="10" t="s">
        <v>15</v>
      </c>
      <c r="O3" s="8" t="s">
        <v>16</v>
      </c>
      <c r="P3" s="8" t="s">
        <v>17</v>
      </c>
      <c r="Q3" s="8" t="s">
        <v>16</v>
      </c>
      <c r="R3" s="8" t="s">
        <v>17</v>
      </c>
      <c r="S3" s="8" t="s">
        <v>16</v>
      </c>
      <c r="T3" s="8" t="s">
        <v>17</v>
      </c>
      <c r="U3" s="8" t="s">
        <v>16</v>
      </c>
      <c r="V3" s="8" t="s">
        <v>17</v>
      </c>
      <c r="W3" s="8" t="s">
        <v>16</v>
      </c>
      <c r="X3" s="8" t="s">
        <v>17</v>
      </c>
    </row>
    <row r="4">
      <c r="A4" s="67"/>
      <c r="B4" s="12">
        <v>1.0</v>
      </c>
      <c r="C4" s="13" t="s">
        <v>18</v>
      </c>
      <c r="D4" s="14" t="s">
        <v>19</v>
      </c>
      <c r="E4" s="12">
        <v>78.0</v>
      </c>
      <c r="F4" s="15">
        <v>6.0</v>
      </c>
      <c r="G4" s="15">
        <v>6.0</v>
      </c>
      <c r="H4" s="15">
        <v>76.0</v>
      </c>
      <c r="I4" s="12">
        <v>60.0</v>
      </c>
      <c r="J4" s="12">
        <v>59.0</v>
      </c>
      <c r="K4" s="12">
        <v>55.0</v>
      </c>
      <c r="L4" s="13"/>
      <c r="M4" s="17">
        <f t="shared" ref="M4:M46" si="1">SUM(H4:L4)</f>
        <v>250</v>
      </c>
      <c r="O4" s="15"/>
      <c r="P4" s="12"/>
      <c r="Q4" s="12"/>
      <c r="R4" s="12"/>
      <c r="S4" s="12"/>
      <c r="T4" s="12"/>
      <c r="U4" s="12"/>
      <c r="V4" s="12"/>
      <c r="W4" s="13"/>
      <c r="X4" s="12"/>
    </row>
    <row r="5">
      <c r="A5" s="67"/>
      <c r="B5" s="12">
        <v>2.0</v>
      </c>
      <c r="C5" s="13" t="s">
        <v>20</v>
      </c>
      <c r="D5" s="14" t="s">
        <v>21</v>
      </c>
      <c r="E5" s="12">
        <v>156.0</v>
      </c>
      <c r="F5" s="15">
        <v>12.0</v>
      </c>
      <c r="G5" s="15">
        <v>11.0</v>
      </c>
      <c r="H5" s="15">
        <v>142.0</v>
      </c>
      <c r="I5" s="12">
        <v>136.0</v>
      </c>
      <c r="J5" s="12">
        <v>129.0</v>
      </c>
      <c r="K5" s="12">
        <v>129.0</v>
      </c>
      <c r="L5" s="13"/>
      <c r="M5" s="17">
        <f t="shared" si="1"/>
        <v>536</v>
      </c>
      <c r="O5" s="15"/>
      <c r="P5" s="12"/>
      <c r="Q5" s="12"/>
      <c r="R5" s="12"/>
      <c r="S5" s="12"/>
      <c r="T5" s="12"/>
      <c r="U5" s="12"/>
      <c r="V5" s="12"/>
      <c r="W5" s="13"/>
      <c r="X5" s="12"/>
    </row>
    <row r="6">
      <c r="A6" s="67"/>
      <c r="B6" s="12">
        <v>3.0</v>
      </c>
      <c r="C6" s="13" t="s">
        <v>22</v>
      </c>
      <c r="D6" s="14" t="s">
        <v>23</v>
      </c>
      <c r="E6" s="12">
        <v>78.0</v>
      </c>
      <c r="F6" s="15">
        <v>6.0</v>
      </c>
      <c r="G6" s="15">
        <v>6.0</v>
      </c>
      <c r="H6" s="15">
        <v>79.0</v>
      </c>
      <c r="I6" s="12">
        <v>73.0</v>
      </c>
      <c r="J6" s="12">
        <v>73.0</v>
      </c>
      <c r="K6" s="12">
        <v>77.0</v>
      </c>
      <c r="L6" s="13"/>
      <c r="M6" s="17">
        <f t="shared" si="1"/>
        <v>302</v>
      </c>
      <c r="O6" s="15"/>
      <c r="P6" s="12"/>
      <c r="Q6" s="12"/>
      <c r="R6" s="12"/>
      <c r="S6" s="12"/>
      <c r="T6" s="12"/>
      <c r="U6" s="12"/>
      <c r="V6" s="12"/>
      <c r="W6" s="13"/>
      <c r="X6" s="12"/>
    </row>
    <row r="7">
      <c r="A7" s="67"/>
      <c r="B7" s="12">
        <v>4.0</v>
      </c>
      <c r="C7" s="13" t="s">
        <v>24</v>
      </c>
      <c r="D7" s="14" t="s">
        <v>25</v>
      </c>
      <c r="E7" s="12">
        <v>156.0</v>
      </c>
      <c r="F7" s="15">
        <v>12.0</v>
      </c>
      <c r="G7" s="15">
        <v>12.0</v>
      </c>
      <c r="H7" s="15">
        <v>158.0</v>
      </c>
      <c r="I7" s="12">
        <v>145.0</v>
      </c>
      <c r="J7" s="12">
        <v>141.0</v>
      </c>
      <c r="K7" s="12">
        <v>145.0</v>
      </c>
      <c r="L7" s="13"/>
      <c r="M7" s="17">
        <f t="shared" si="1"/>
        <v>589</v>
      </c>
      <c r="O7" s="15"/>
      <c r="P7" s="12"/>
      <c r="Q7" s="12"/>
      <c r="R7" s="12"/>
      <c r="S7" s="12"/>
      <c r="T7" s="12"/>
      <c r="U7" s="12"/>
      <c r="V7" s="12"/>
      <c r="W7" s="13"/>
      <c r="X7" s="12"/>
    </row>
    <row r="8">
      <c r="A8" s="67"/>
      <c r="B8" s="12">
        <v>5.0</v>
      </c>
      <c r="C8" s="13" t="s">
        <v>26</v>
      </c>
      <c r="D8" s="14" t="s">
        <v>27</v>
      </c>
      <c r="E8" s="12">
        <v>78.0</v>
      </c>
      <c r="F8" s="15">
        <v>6.0</v>
      </c>
      <c r="G8" s="15">
        <v>6.0</v>
      </c>
      <c r="H8" s="15">
        <v>78.0</v>
      </c>
      <c r="I8" s="12">
        <v>57.0</v>
      </c>
      <c r="J8" s="12">
        <v>55.0</v>
      </c>
      <c r="K8" s="12">
        <v>70.0</v>
      </c>
      <c r="L8" s="13"/>
      <c r="M8" s="17">
        <f t="shared" si="1"/>
        <v>260</v>
      </c>
      <c r="O8" s="15"/>
      <c r="P8" s="12"/>
      <c r="Q8" s="12"/>
      <c r="R8" s="12"/>
      <c r="S8" s="12"/>
      <c r="T8" s="12"/>
      <c r="U8" s="12"/>
      <c r="V8" s="12"/>
      <c r="W8" s="13"/>
      <c r="X8" s="12"/>
    </row>
    <row r="9">
      <c r="A9" s="67"/>
      <c r="B9" s="12">
        <v>6.0</v>
      </c>
      <c r="C9" s="13" t="s">
        <v>28</v>
      </c>
      <c r="D9" s="14" t="s">
        <v>29</v>
      </c>
      <c r="E9" s="12">
        <v>156.0</v>
      </c>
      <c r="F9" s="15">
        <v>12.0</v>
      </c>
      <c r="G9" s="15">
        <v>12.0</v>
      </c>
      <c r="H9" s="15">
        <v>156.0</v>
      </c>
      <c r="I9" s="12">
        <v>133.0</v>
      </c>
      <c r="J9" s="12">
        <v>127.0</v>
      </c>
      <c r="K9" s="12">
        <v>133.0</v>
      </c>
      <c r="L9" s="13"/>
      <c r="M9" s="17">
        <f t="shared" si="1"/>
        <v>549</v>
      </c>
      <c r="O9" s="15"/>
      <c r="P9" s="12"/>
      <c r="Q9" s="12"/>
      <c r="R9" s="12"/>
      <c r="S9" s="12"/>
      <c r="T9" s="12"/>
      <c r="U9" s="12"/>
      <c r="V9" s="12"/>
      <c r="W9" s="13"/>
      <c r="X9" s="12"/>
    </row>
    <row r="10">
      <c r="A10" s="67"/>
      <c r="B10" s="12">
        <v>7.0</v>
      </c>
      <c r="C10" s="13" t="s">
        <v>30</v>
      </c>
      <c r="D10" s="14" t="s">
        <v>31</v>
      </c>
      <c r="E10" s="12">
        <v>78.0</v>
      </c>
      <c r="F10" s="15">
        <v>6.0</v>
      </c>
      <c r="G10" s="15">
        <v>6.0</v>
      </c>
      <c r="H10" s="15">
        <v>78.0</v>
      </c>
      <c r="I10" s="12">
        <v>76.0</v>
      </c>
      <c r="J10" s="12">
        <v>71.0</v>
      </c>
      <c r="K10" s="12">
        <v>74.0</v>
      </c>
      <c r="L10" s="13"/>
      <c r="M10" s="17">
        <f t="shared" si="1"/>
        <v>299</v>
      </c>
      <c r="O10" s="15"/>
      <c r="P10" s="12"/>
      <c r="Q10" s="12"/>
      <c r="R10" s="12"/>
      <c r="S10" s="12"/>
      <c r="T10" s="12"/>
      <c r="U10" s="12"/>
      <c r="V10" s="12"/>
      <c r="W10" s="13"/>
      <c r="X10" s="12"/>
    </row>
    <row r="11">
      <c r="A11" s="67"/>
      <c r="B11" s="12">
        <v>8.0</v>
      </c>
      <c r="C11" s="13" t="s">
        <v>32</v>
      </c>
      <c r="D11" s="14" t="s">
        <v>33</v>
      </c>
      <c r="E11" s="12">
        <v>156.0</v>
      </c>
      <c r="F11" s="15">
        <v>12.0</v>
      </c>
      <c r="G11" s="15">
        <v>12.0</v>
      </c>
      <c r="H11" s="15">
        <v>154.0</v>
      </c>
      <c r="I11" s="12">
        <v>124.0</v>
      </c>
      <c r="J11" s="12">
        <v>132.0</v>
      </c>
      <c r="K11" s="12">
        <v>136.0</v>
      </c>
      <c r="L11" s="13"/>
      <c r="M11" s="17">
        <f t="shared" si="1"/>
        <v>546</v>
      </c>
      <c r="O11" s="15"/>
      <c r="P11" s="12"/>
      <c r="Q11" s="12"/>
      <c r="R11" s="12"/>
      <c r="S11" s="12"/>
      <c r="T11" s="12"/>
      <c r="U11" s="12"/>
      <c r="V11" s="12"/>
      <c r="W11" s="13"/>
      <c r="X11" s="12"/>
    </row>
    <row r="12">
      <c r="A12" s="67"/>
      <c r="B12" s="12">
        <v>9.0</v>
      </c>
      <c r="C12" s="13" t="s">
        <v>34</v>
      </c>
      <c r="D12" s="14" t="s">
        <v>35</v>
      </c>
      <c r="E12" s="12">
        <v>78.0</v>
      </c>
      <c r="F12" s="15">
        <v>6.0</v>
      </c>
      <c r="G12" s="15">
        <v>6.0</v>
      </c>
      <c r="H12" s="15">
        <v>66.0</v>
      </c>
      <c r="I12" s="12">
        <v>42.0</v>
      </c>
      <c r="J12" s="12">
        <v>59.0</v>
      </c>
      <c r="K12" s="12">
        <v>56.0</v>
      </c>
      <c r="L12" s="13"/>
      <c r="M12" s="17">
        <f t="shared" si="1"/>
        <v>223</v>
      </c>
      <c r="O12" s="15"/>
      <c r="P12" s="12"/>
      <c r="Q12" s="12"/>
      <c r="R12" s="12"/>
      <c r="S12" s="12"/>
      <c r="T12" s="12"/>
      <c r="U12" s="12"/>
      <c r="V12" s="12"/>
      <c r="W12" s="13"/>
      <c r="X12" s="12"/>
    </row>
    <row r="13">
      <c r="A13" s="67"/>
      <c r="B13" s="12">
        <v>10.0</v>
      </c>
      <c r="C13" s="13" t="s">
        <v>36</v>
      </c>
      <c r="D13" s="14" t="s">
        <v>37</v>
      </c>
      <c r="E13" s="12">
        <v>78.0</v>
      </c>
      <c r="F13" s="15">
        <v>6.0</v>
      </c>
      <c r="G13" s="15">
        <v>4.0</v>
      </c>
      <c r="H13" s="15">
        <v>34.0</v>
      </c>
      <c r="I13" s="12">
        <v>21.0</v>
      </c>
      <c r="J13" s="12">
        <v>37.0</v>
      </c>
      <c r="K13" s="12">
        <v>49.0</v>
      </c>
      <c r="L13" s="13"/>
      <c r="M13" s="17">
        <f t="shared" si="1"/>
        <v>141</v>
      </c>
      <c r="N13" s="68" t="s">
        <v>103</v>
      </c>
      <c r="O13" s="15"/>
      <c r="P13" s="12"/>
      <c r="Q13" s="12"/>
      <c r="R13" s="12"/>
      <c r="S13" s="12"/>
      <c r="T13" s="12"/>
      <c r="U13" s="12"/>
      <c r="V13" s="12"/>
      <c r="W13" s="13"/>
      <c r="X13" s="12"/>
    </row>
    <row r="14">
      <c r="A14" s="69"/>
      <c r="B14" s="70"/>
      <c r="C14" s="71" t="s">
        <v>38</v>
      </c>
      <c r="D14" s="72"/>
      <c r="E14" s="22">
        <f t="shared" ref="E14:L14" si="2">SUM(E4:E13)</f>
        <v>1092</v>
      </c>
      <c r="F14" s="22">
        <f t="shared" si="2"/>
        <v>84</v>
      </c>
      <c r="G14" s="22">
        <f t="shared" si="2"/>
        <v>81</v>
      </c>
      <c r="H14" s="22">
        <f t="shared" si="2"/>
        <v>1021</v>
      </c>
      <c r="I14" s="22">
        <f t="shared" si="2"/>
        <v>867</v>
      </c>
      <c r="J14" s="22">
        <f t="shared" si="2"/>
        <v>883</v>
      </c>
      <c r="K14" s="22">
        <f t="shared" si="2"/>
        <v>924</v>
      </c>
      <c r="L14" s="22">
        <f t="shared" si="2"/>
        <v>0</v>
      </c>
      <c r="M14" s="17">
        <f t="shared" si="1"/>
        <v>3695</v>
      </c>
      <c r="N14" s="73">
        <f>SUM(H14:K14)</f>
        <v>3695</v>
      </c>
      <c r="O14" s="22">
        <f t="shared" ref="O14:X14" si="3">SUM(O4:O13)</f>
        <v>0</v>
      </c>
      <c r="P14" s="22">
        <f t="shared" si="3"/>
        <v>0</v>
      </c>
      <c r="Q14" s="22">
        <f t="shared" si="3"/>
        <v>0</v>
      </c>
      <c r="R14" s="22">
        <f t="shared" si="3"/>
        <v>0</v>
      </c>
      <c r="S14" s="22">
        <f t="shared" si="3"/>
        <v>0</v>
      </c>
      <c r="T14" s="22">
        <f t="shared" si="3"/>
        <v>0</v>
      </c>
      <c r="U14" s="22">
        <f t="shared" si="3"/>
        <v>0</v>
      </c>
      <c r="V14" s="22">
        <f t="shared" si="3"/>
        <v>0</v>
      </c>
      <c r="W14" s="22">
        <f t="shared" si="3"/>
        <v>0</v>
      </c>
      <c r="X14" s="22">
        <f t="shared" si="3"/>
        <v>0</v>
      </c>
    </row>
    <row r="15">
      <c r="A15" s="11"/>
      <c r="B15" s="13"/>
      <c r="C15" s="29" t="s">
        <v>39</v>
      </c>
      <c r="D15" s="74" t="s">
        <v>40</v>
      </c>
      <c r="E15" s="75">
        <v>20.0</v>
      </c>
      <c r="F15" s="28"/>
      <c r="G15" s="28"/>
      <c r="H15" s="28">
        <v>18.0</v>
      </c>
      <c r="I15" s="29">
        <v>10.0</v>
      </c>
      <c r="J15" s="29">
        <v>17.0</v>
      </c>
      <c r="K15" s="29">
        <v>17.0</v>
      </c>
      <c r="L15" s="29">
        <v>9.0</v>
      </c>
      <c r="M15" s="17">
        <f t="shared" si="1"/>
        <v>71</v>
      </c>
      <c r="O15" s="28"/>
      <c r="P15" s="29"/>
      <c r="Q15" s="29"/>
      <c r="R15" s="29"/>
      <c r="S15" s="29"/>
      <c r="T15" s="29"/>
      <c r="U15" s="29"/>
      <c r="V15" s="29"/>
      <c r="W15" s="29"/>
      <c r="X15" s="29"/>
    </row>
    <row r="16">
      <c r="A16" s="76"/>
      <c r="B16" s="31">
        <v>1.0</v>
      </c>
      <c r="C16" s="77" t="s">
        <v>41</v>
      </c>
      <c r="D16" s="33" t="s">
        <v>42</v>
      </c>
      <c r="E16" s="13">
        <v>18.0</v>
      </c>
      <c r="F16" s="12"/>
      <c r="G16" s="12"/>
      <c r="H16" s="12">
        <v>15.0</v>
      </c>
      <c r="I16" s="12">
        <v>18.0</v>
      </c>
      <c r="J16" s="13"/>
      <c r="K16" s="13"/>
      <c r="L16" s="13"/>
      <c r="M16" s="17">
        <f t="shared" si="1"/>
        <v>33</v>
      </c>
      <c r="O16" s="12">
        <v>9.0</v>
      </c>
      <c r="P16" s="12">
        <v>6.0</v>
      </c>
      <c r="Q16" s="12">
        <v>14.0</v>
      </c>
      <c r="R16" s="12">
        <v>4.0</v>
      </c>
      <c r="S16" s="13"/>
      <c r="T16" s="13"/>
      <c r="U16" s="13"/>
      <c r="V16" s="13"/>
      <c r="W16" s="13"/>
      <c r="X16" s="13"/>
    </row>
    <row r="17">
      <c r="A17" s="76"/>
      <c r="B17" s="31">
        <v>2.0</v>
      </c>
      <c r="C17" s="77" t="s">
        <v>43</v>
      </c>
      <c r="D17" s="33" t="s">
        <v>42</v>
      </c>
      <c r="E17" s="13">
        <v>18.0</v>
      </c>
      <c r="F17" s="12"/>
      <c r="G17" s="12"/>
      <c r="H17" s="12">
        <v>13.0</v>
      </c>
      <c r="I17" s="12">
        <v>17.0</v>
      </c>
      <c r="J17" s="13"/>
      <c r="K17" s="13"/>
      <c r="L17" s="13"/>
      <c r="M17" s="17">
        <f t="shared" si="1"/>
        <v>30</v>
      </c>
      <c r="O17" s="12">
        <v>5.0</v>
      </c>
      <c r="P17" s="12">
        <v>8.0</v>
      </c>
      <c r="Q17" s="13"/>
      <c r="R17" s="13"/>
      <c r="S17" s="13"/>
      <c r="T17" s="13"/>
      <c r="U17" s="13"/>
      <c r="V17" s="13"/>
      <c r="W17" s="13"/>
      <c r="X17" s="13"/>
    </row>
    <row r="18">
      <c r="A18" s="76"/>
      <c r="B18" s="31">
        <v>3.0</v>
      </c>
      <c r="C18" s="77" t="s">
        <v>44</v>
      </c>
      <c r="D18" s="33" t="s">
        <v>42</v>
      </c>
      <c r="E18" s="13">
        <v>18.0</v>
      </c>
      <c r="F18" s="12"/>
      <c r="G18" s="12"/>
      <c r="H18" s="12">
        <v>7.0</v>
      </c>
      <c r="I18" s="12">
        <v>16.0</v>
      </c>
      <c r="J18" s="13"/>
      <c r="K18" s="13"/>
      <c r="L18" s="13"/>
      <c r="M18" s="17">
        <f t="shared" si="1"/>
        <v>23</v>
      </c>
      <c r="O18" s="12">
        <v>4.0</v>
      </c>
      <c r="P18" s="12">
        <v>3.0</v>
      </c>
      <c r="Q18" s="12">
        <v>7.0</v>
      </c>
      <c r="R18" s="12">
        <v>9.0</v>
      </c>
      <c r="S18" s="13"/>
      <c r="T18" s="13"/>
      <c r="U18" s="13"/>
      <c r="V18" s="13"/>
      <c r="W18" s="13"/>
      <c r="X18" s="13"/>
    </row>
    <row r="19">
      <c r="A19" s="76"/>
      <c r="B19" s="31">
        <v>4.0</v>
      </c>
      <c r="C19" s="77" t="s">
        <v>45</v>
      </c>
      <c r="D19" s="33" t="s">
        <v>42</v>
      </c>
      <c r="E19" s="13">
        <v>18.0</v>
      </c>
      <c r="F19" s="12"/>
      <c r="G19" s="12"/>
      <c r="H19" s="12">
        <v>17.0</v>
      </c>
      <c r="I19" s="12">
        <v>17.0</v>
      </c>
      <c r="J19" s="13"/>
      <c r="K19" s="13"/>
      <c r="L19" s="13"/>
      <c r="M19" s="17">
        <f t="shared" si="1"/>
        <v>34</v>
      </c>
      <c r="O19" s="12">
        <v>9.0</v>
      </c>
      <c r="P19" s="12">
        <v>8.0</v>
      </c>
      <c r="Q19" s="12">
        <v>8.0</v>
      </c>
      <c r="R19" s="12">
        <v>9.0</v>
      </c>
      <c r="S19" s="13"/>
      <c r="T19" s="13"/>
      <c r="U19" s="13"/>
      <c r="V19" s="13"/>
      <c r="W19" s="13"/>
      <c r="X19" s="13"/>
    </row>
    <row r="20">
      <c r="A20" s="76"/>
      <c r="B20" s="31">
        <v>5.0</v>
      </c>
      <c r="C20" s="77" t="s">
        <v>46</v>
      </c>
      <c r="D20" s="33" t="s">
        <v>42</v>
      </c>
      <c r="E20" s="13">
        <v>18.0</v>
      </c>
      <c r="F20" s="12"/>
      <c r="G20" s="12"/>
      <c r="H20" s="12">
        <v>0.0</v>
      </c>
      <c r="I20" s="12">
        <v>0.0</v>
      </c>
      <c r="J20" s="13"/>
      <c r="K20" s="13"/>
      <c r="L20" s="13"/>
      <c r="M20" s="17">
        <f t="shared" si="1"/>
        <v>0</v>
      </c>
      <c r="O20" s="12"/>
      <c r="P20" s="12"/>
      <c r="Q20" s="13"/>
      <c r="R20" s="13"/>
      <c r="S20" s="13"/>
      <c r="T20" s="13"/>
      <c r="U20" s="13"/>
      <c r="V20" s="13"/>
      <c r="W20" s="13"/>
      <c r="X20" s="13"/>
    </row>
    <row r="21">
      <c r="A21" s="76"/>
      <c r="B21" s="31">
        <v>6.0</v>
      </c>
      <c r="C21" s="77" t="s">
        <v>47</v>
      </c>
      <c r="D21" s="33" t="s">
        <v>48</v>
      </c>
      <c r="E21" s="13">
        <v>18.0</v>
      </c>
      <c r="F21" s="12"/>
      <c r="G21" s="12"/>
      <c r="H21" s="12">
        <v>9.0</v>
      </c>
      <c r="I21" s="12">
        <v>13.0</v>
      </c>
      <c r="J21" s="13"/>
      <c r="K21" s="13"/>
      <c r="L21" s="13"/>
      <c r="M21" s="17">
        <f t="shared" si="1"/>
        <v>22</v>
      </c>
      <c r="O21" s="12">
        <v>8.0</v>
      </c>
      <c r="P21" s="12">
        <v>7.0</v>
      </c>
      <c r="Q21" s="12">
        <v>6.0</v>
      </c>
      <c r="R21" s="12">
        <v>7.0</v>
      </c>
      <c r="S21" s="13"/>
      <c r="T21" s="13"/>
      <c r="U21" s="13"/>
      <c r="V21" s="13"/>
      <c r="W21" s="13"/>
      <c r="X21" s="13"/>
    </row>
    <row r="22" ht="15.75" customHeight="1">
      <c r="A22" s="76"/>
      <c r="B22" s="31">
        <v>7.0</v>
      </c>
      <c r="C22" s="77" t="s">
        <v>49</v>
      </c>
      <c r="D22" s="33" t="s">
        <v>50</v>
      </c>
      <c r="E22" s="12">
        <v>9.0</v>
      </c>
      <c r="F22" s="12"/>
      <c r="G22" s="12"/>
      <c r="H22" s="12">
        <v>0.0</v>
      </c>
      <c r="I22" s="12">
        <v>0.0</v>
      </c>
      <c r="J22" s="13"/>
      <c r="K22" s="13"/>
      <c r="L22" s="13"/>
      <c r="M22" s="17">
        <f t="shared" si="1"/>
        <v>0</v>
      </c>
      <c r="O22" s="12">
        <v>4.0</v>
      </c>
      <c r="P22" s="12">
        <v>2.0</v>
      </c>
      <c r="Q22" s="12">
        <v>12.0</v>
      </c>
      <c r="R22" s="12">
        <v>4.0</v>
      </c>
      <c r="S22" s="13"/>
      <c r="T22" s="13"/>
      <c r="U22" s="13"/>
      <c r="V22" s="13"/>
      <c r="W22" s="13"/>
      <c r="X22" s="13"/>
    </row>
    <row r="23" ht="15.75" customHeight="1">
      <c r="A23" s="76"/>
      <c r="B23" s="31">
        <v>8.0</v>
      </c>
      <c r="C23" s="77" t="s">
        <v>51</v>
      </c>
      <c r="D23" s="33" t="s">
        <v>50</v>
      </c>
      <c r="E23" s="13">
        <v>18.0</v>
      </c>
      <c r="F23" s="12"/>
      <c r="G23" s="12"/>
      <c r="H23" s="12">
        <v>0.0</v>
      </c>
      <c r="I23" s="12">
        <v>0.0</v>
      </c>
      <c r="J23" s="13"/>
      <c r="K23" s="13"/>
      <c r="L23" s="13"/>
      <c r="M23" s="17">
        <f t="shared" si="1"/>
        <v>0</v>
      </c>
      <c r="O23" s="12"/>
      <c r="P23" s="12"/>
      <c r="Q23" s="13"/>
      <c r="R23" s="13"/>
      <c r="S23" s="13"/>
      <c r="T23" s="13"/>
      <c r="U23" s="13"/>
      <c r="V23" s="13"/>
      <c r="W23" s="13"/>
      <c r="X23" s="13"/>
    </row>
    <row r="24" ht="15.75" customHeight="1">
      <c r="A24" s="76"/>
      <c r="B24" s="31">
        <v>9.0</v>
      </c>
      <c r="C24" s="77" t="s">
        <v>52</v>
      </c>
      <c r="D24" s="33" t="s">
        <v>53</v>
      </c>
      <c r="E24" s="13">
        <v>18.0</v>
      </c>
      <c r="F24" s="12"/>
      <c r="G24" s="12"/>
      <c r="H24" s="12">
        <v>8.0</v>
      </c>
      <c r="I24" s="12">
        <v>13.0</v>
      </c>
      <c r="J24" s="13"/>
      <c r="K24" s="13"/>
      <c r="L24" s="13"/>
      <c r="M24" s="17">
        <f t="shared" si="1"/>
        <v>21</v>
      </c>
      <c r="O24" s="12"/>
      <c r="P24" s="12"/>
      <c r="Q24" s="12">
        <v>5.0</v>
      </c>
      <c r="R24" s="12">
        <v>8.0</v>
      </c>
      <c r="S24" s="13"/>
      <c r="T24" s="13"/>
      <c r="U24" s="13"/>
      <c r="V24" s="13"/>
      <c r="W24" s="13"/>
      <c r="X24" s="13"/>
    </row>
    <row r="25" ht="15.75" customHeight="1">
      <c r="A25" s="76"/>
      <c r="B25" s="31">
        <v>10.0</v>
      </c>
      <c r="C25" s="77" t="s">
        <v>54</v>
      </c>
      <c r="D25" s="33" t="s">
        <v>53</v>
      </c>
      <c r="E25" s="13">
        <v>18.0</v>
      </c>
      <c r="F25" s="12"/>
      <c r="G25" s="12"/>
      <c r="H25" s="12">
        <v>7.0</v>
      </c>
      <c r="I25" s="12">
        <v>15.0</v>
      </c>
      <c r="J25" s="13"/>
      <c r="K25" s="13"/>
      <c r="L25" s="13"/>
      <c r="M25" s="17">
        <f t="shared" si="1"/>
        <v>22</v>
      </c>
      <c r="O25" s="12">
        <v>4.0</v>
      </c>
      <c r="P25" s="12">
        <v>3.0</v>
      </c>
      <c r="Q25" s="12">
        <v>12.0</v>
      </c>
      <c r="R25" s="12">
        <v>3.0</v>
      </c>
      <c r="S25" s="13"/>
      <c r="T25" s="13"/>
      <c r="U25" s="13"/>
      <c r="V25" s="13"/>
      <c r="W25" s="13"/>
      <c r="X25" s="13"/>
    </row>
    <row r="26" ht="15.75" customHeight="1">
      <c r="A26" s="76"/>
      <c r="B26" s="31">
        <v>11.0</v>
      </c>
      <c r="C26" s="77" t="s">
        <v>99</v>
      </c>
      <c r="D26" s="33" t="s">
        <v>53</v>
      </c>
      <c r="E26" s="13">
        <v>18.0</v>
      </c>
      <c r="F26" s="12"/>
      <c r="G26" s="12"/>
      <c r="H26" s="12">
        <v>6.0</v>
      </c>
      <c r="I26" s="12">
        <v>16.0</v>
      </c>
      <c r="J26" s="13"/>
      <c r="K26" s="13"/>
      <c r="L26" s="13"/>
      <c r="M26" s="17">
        <f t="shared" si="1"/>
        <v>22</v>
      </c>
      <c r="O26" s="12">
        <v>4.0</v>
      </c>
      <c r="P26" s="12">
        <v>2.0</v>
      </c>
      <c r="Q26" s="12">
        <v>12.0</v>
      </c>
      <c r="R26" s="12">
        <v>4.0</v>
      </c>
      <c r="S26" s="13"/>
      <c r="T26" s="13"/>
      <c r="U26" s="13"/>
      <c r="V26" s="13"/>
      <c r="W26" s="13"/>
      <c r="X26" s="13"/>
    </row>
    <row r="27" ht="15.75" customHeight="1">
      <c r="A27" s="76"/>
      <c r="B27" s="31">
        <v>12.0</v>
      </c>
      <c r="C27" s="77" t="s">
        <v>56</v>
      </c>
      <c r="D27" s="33" t="s">
        <v>57</v>
      </c>
      <c r="E27" s="13">
        <v>18.0</v>
      </c>
      <c r="F27" s="12"/>
      <c r="G27" s="12"/>
      <c r="H27" s="12">
        <v>4.0</v>
      </c>
      <c r="I27" s="12">
        <v>0.0</v>
      </c>
      <c r="J27" s="13"/>
      <c r="K27" s="13"/>
      <c r="L27" s="13"/>
      <c r="M27" s="17">
        <f t="shared" si="1"/>
        <v>4</v>
      </c>
      <c r="O27" s="12">
        <v>3.0</v>
      </c>
      <c r="P27" s="12">
        <v>1.0</v>
      </c>
      <c r="Q27" s="13"/>
      <c r="R27" s="13"/>
      <c r="S27" s="13"/>
      <c r="T27" s="13"/>
      <c r="U27" s="13"/>
      <c r="V27" s="13"/>
      <c r="W27" s="13"/>
      <c r="X27" s="13"/>
    </row>
    <row r="28" ht="15.75" customHeight="1">
      <c r="A28" s="76"/>
      <c r="B28" s="31">
        <v>13.0</v>
      </c>
      <c r="C28" s="77" t="s">
        <v>58</v>
      </c>
      <c r="D28" s="33" t="s">
        <v>57</v>
      </c>
      <c r="E28" s="13">
        <v>18.0</v>
      </c>
      <c r="F28" s="12"/>
      <c r="G28" s="12"/>
      <c r="H28" s="12">
        <v>0.0</v>
      </c>
      <c r="I28" s="12">
        <v>12.0</v>
      </c>
      <c r="J28" s="13"/>
      <c r="K28" s="13"/>
      <c r="L28" s="13"/>
      <c r="M28" s="17">
        <f t="shared" si="1"/>
        <v>12</v>
      </c>
      <c r="O28" s="12"/>
      <c r="P28" s="12"/>
      <c r="Q28" s="12">
        <v>7.0</v>
      </c>
      <c r="R28" s="12">
        <v>5.0</v>
      </c>
      <c r="S28" s="13"/>
      <c r="T28" s="13"/>
      <c r="U28" s="13"/>
      <c r="V28" s="13"/>
      <c r="W28" s="13"/>
      <c r="X28" s="13"/>
    </row>
    <row r="29" ht="15.75" customHeight="1">
      <c r="A29" s="76"/>
      <c r="B29" s="31">
        <v>14.0</v>
      </c>
      <c r="C29" s="77" t="s">
        <v>59</v>
      </c>
      <c r="D29" s="33" t="s">
        <v>57</v>
      </c>
      <c r="E29" s="13">
        <v>18.0</v>
      </c>
      <c r="F29" s="12"/>
      <c r="G29" s="12"/>
      <c r="H29" s="12">
        <v>0.0</v>
      </c>
      <c r="I29" s="12">
        <v>0.0</v>
      </c>
      <c r="J29" s="13"/>
      <c r="K29" s="13"/>
      <c r="L29" s="13"/>
      <c r="M29" s="17">
        <f t="shared" si="1"/>
        <v>0</v>
      </c>
      <c r="O29" s="12">
        <v>5.0</v>
      </c>
      <c r="P29" s="12">
        <v>3.0</v>
      </c>
      <c r="Q29" s="13"/>
      <c r="R29" s="13"/>
      <c r="S29" s="13"/>
      <c r="T29" s="13"/>
      <c r="U29" s="13"/>
      <c r="V29" s="13"/>
      <c r="W29" s="13"/>
      <c r="X29" s="13"/>
    </row>
    <row r="30" ht="15.75" customHeight="1">
      <c r="A30" s="76"/>
      <c r="B30" s="31">
        <v>15.0</v>
      </c>
      <c r="C30" s="77" t="s">
        <v>60</v>
      </c>
      <c r="D30" s="33" t="s">
        <v>50</v>
      </c>
      <c r="E30" s="13">
        <v>18.0</v>
      </c>
      <c r="F30" s="12"/>
      <c r="G30" s="12"/>
      <c r="H30" s="12">
        <v>6.0</v>
      </c>
      <c r="I30" s="12">
        <v>12.0</v>
      </c>
      <c r="J30" s="13"/>
      <c r="K30" s="13"/>
      <c r="L30" s="13"/>
      <c r="M30" s="17">
        <f t="shared" si="1"/>
        <v>18</v>
      </c>
      <c r="O30" s="12">
        <v>4.0</v>
      </c>
      <c r="P30" s="12">
        <v>2.0</v>
      </c>
      <c r="Q30" s="12">
        <v>10.0</v>
      </c>
      <c r="R30" s="12">
        <v>2.0</v>
      </c>
      <c r="S30" s="13"/>
      <c r="T30" s="13"/>
      <c r="U30" s="13"/>
      <c r="V30" s="13"/>
      <c r="W30" s="13"/>
      <c r="X30" s="13"/>
    </row>
    <row r="31" ht="15.75" customHeight="1">
      <c r="A31" s="76"/>
      <c r="B31" s="31">
        <v>16.0</v>
      </c>
      <c r="C31" s="77" t="s">
        <v>61</v>
      </c>
      <c r="D31" s="33" t="s">
        <v>50</v>
      </c>
      <c r="E31" s="13">
        <v>18.0</v>
      </c>
      <c r="F31" s="12"/>
      <c r="G31" s="12"/>
      <c r="H31" s="12">
        <v>13.0</v>
      </c>
      <c r="I31" s="12">
        <v>16.0</v>
      </c>
      <c r="J31" s="13"/>
      <c r="K31" s="13"/>
      <c r="L31" s="13"/>
      <c r="M31" s="17">
        <f t="shared" si="1"/>
        <v>29</v>
      </c>
      <c r="O31" s="12">
        <v>7.0</v>
      </c>
      <c r="P31" s="12">
        <v>6.0</v>
      </c>
      <c r="Q31" s="12">
        <v>13.0</v>
      </c>
      <c r="R31" s="12">
        <v>3.0</v>
      </c>
      <c r="S31" s="13"/>
      <c r="T31" s="13"/>
      <c r="U31" s="13"/>
      <c r="V31" s="13"/>
      <c r="W31" s="13"/>
      <c r="X31" s="13"/>
    </row>
    <row r="32" ht="15.75" customHeight="1">
      <c r="A32" s="76"/>
      <c r="B32" s="31">
        <v>17.0</v>
      </c>
      <c r="C32" s="77" t="s">
        <v>62</v>
      </c>
      <c r="D32" s="33" t="s">
        <v>50</v>
      </c>
      <c r="E32" s="13">
        <v>18.0</v>
      </c>
      <c r="F32" s="12"/>
      <c r="G32" s="12"/>
      <c r="H32" s="12">
        <v>3.0</v>
      </c>
      <c r="I32" s="12">
        <v>9.0</v>
      </c>
      <c r="J32" s="13"/>
      <c r="K32" s="13"/>
      <c r="L32" s="13"/>
      <c r="M32" s="17">
        <f t="shared" si="1"/>
        <v>12</v>
      </c>
      <c r="O32" s="12">
        <v>2.0</v>
      </c>
      <c r="P32" s="12">
        <v>1.0</v>
      </c>
      <c r="Q32" s="12">
        <v>5.0</v>
      </c>
      <c r="R32" s="12">
        <v>4.0</v>
      </c>
      <c r="S32" s="13"/>
      <c r="T32" s="13"/>
      <c r="U32" s="13"/>
      <c r="V32" s="13"/>
      <c r="W32" s="13"/>
      <c r="X32" s="13"/>
    </row>
    <row r="33" ht="15.75" customHeight="1">
      <c r="A33" s="76"/>
      <c r="B33" s="31">
        <v>18.0</v>
      </c>
      <c r="C33" s="78" t="s">
        <v>63</v>
      </c>
      <c r="D33" s="33" t="s">
        <v>64</v>
      </c>
      <c r="E33" s="13">
        <v>18.0</v>
      </c>
      <c r="F33" s="12"/>
      <c r="G33" s="12"/>
      <c r="H33" s="12">
        <v>6.0</v>
      </c>
      <c r="I33" s="12">
        <v>9.0</v>
      </c>
      <c r="J33" s="13"/>
      <c r="K33" s="13"/>
      <c r="L33" s="13"/>
      <c r="M33" s="17">
        <f t="shared" si="1"/>
        <v>15</v>
      </c>
      <c r="N33" s="10" t="s">
        <v>104</v>
      </c>
      <c r="O33" s="12">
        <v>4.0</v>
      </c>
      <c r="P33" s="12">
        <v>2.0</v>
      </c>
      <c r="Q33" s="12">
        <v>7.0</v>
      </c>
      <c r="R33" s="12">
        <v>2.0</v>
      </c>
      <c r="S33" s="13"/>
      <c r="T33" s="13"/>
      <c r="U33" s="13"/>
      <c r="V33" s="13"/>
      <c r="W33" s="13"/>
      <c r="X33" s="13"/>
    </row>
    <row r="34" ht="15.75" customHeight="1">
      <c r="A34" s="76"/>
      <c r="B34" s="31">
        <v>19.0</v>
      </c>
      <c r="C34" s="77" t="s">
        <v>65</v>
      </c>
      <c r="D34" s="33" t="s">
        <v>66</v>
      </c>
      <c r="E34" s="13">
        <v>18.0</v>
      </c>
      <c r="F34" s="12"/>
      <c r="G34" s="12"/>
      <c r="H34" s="12">
        <v>6.0</v>
      </c>
      <c r="I34" s="12">
        <v>7.0</v>
      </c>
      <c r="J34" s="13"/>
      <c r="K34" s="13"/>
      <c r="L34" s="13"/>
      <c r="M34" s="17">
        <f t="shared" si="1"/>
        <v>13</v>
      </c>
      <c r="O34" s="12">
        <v>7.0</v>
      </c>
      <c r="P34" s="12"/>
      <c r="Q34" s="13"/>
      <c r="R34" s="13"/>
      <c r="S34" s="13"/>
      <c r="T34" s="13"/>
      <c r="U34" s="13"/>
      <c r="V34" s="13"/>
      <c r="W34" s="13"/>
      <c r="X34" s="13"/>
    </row>
    <row r="35" ht="15.75" customHeight="1">
      <c r="A35" s="76"/>
      <c r="B35" s="31">
        <v>20.0</v>
      </c>
      <c r="C35" s="77" t="s">
        <v>67</v>
      </c>
      <c r="D35" s="33" t="s">
        <v>66</v>
      </c>
      <c r="E35" s="13">
        <v>18.0</v>
      </c>
      <c r="F35" s="13"/>
      <c r="G35" s="13"/>
      <c r="H35" s="13"/>
      <c r="I35" s="13"/>
      <c r="J35" s="13"/>
      <c r="K35" s="13"/>
      <c r="L35" s="13"/>
      <c r="M35" s="17">
        <f t="shared" si="1"/>
        <v>0</v>
      </c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15.75" customHeight="1">
      <c r="A36" s="30"/>
      <c r="B36" s="32"/>
      <c r="C36" s="79" t="s">
        <v>68</v>
      </c>
      <c r="D36" s="80"/>
      <c r="E36" s="19">
        <f t="shared" ref="E36:L36" si="4">SUM(E16:E35)</f>
        <v>351</v>
      </c>
      <c r="F36" s="19">
        <f t="shared" si="4"/>
        <v>0</v>
      </c>
      <c r="G36" s="19">
        <f t="shared" si="4"/>
        <v>0</v>
      </c>
      <c r="H36" s="19">
        <f t="shared" si="4"/>
        <v>120</v>
      </c>
      <c r="I36" s="19">
        <f t="shared" si="4"/>
        <v>190</v>
      </c>
      <c r="J36" s="19">
        <f t="shared" si="4"/>
        <v>0</v>
      </c>
      <c r="K36" s="19">
        <f t="shared" si="4"/>
        <v>0</v>
      </c>
      <c r="L36" s="19">
        <f t="shared" si="4"/>
        <v>0</v>
      </c>
      <c r="M36" s="17">
        <f t="shared" si="1"/>
        <v>310</v>
      </c>
      <c r="O36" s="19">
        <f t="shared" ref="O36:X36" si="5">SUM(O16:O35)</f>
        <v>79</v>
      </c>
      <c r="P36" s="19">
        <f t="shared" si="5"/>
        <v>54</v>
      </c>
      <c r="Q36" s="19">
        <f t="shared" si="5"/>
        <v>118</v>
      </c>
      <c r="R36" s="19">
        <f t="shared" si="5"/>
        <v>64</v>
      </c>
      <c r="S36" s="19">
        <f t="shared" si="5"/>
        <v>0</v>
      </c>
      <c r="T36" s="19">
        <f t="shared" si="5"/>
        <v>0</v>
      </c>
      <c r="U36" s="19">
        <f t="shared" si="5"/>
        <v>0</v>
      </c>
      <c r="V36" s="19">
        <f t="shared" si="5"/>
        <v>0</v>
      </c>
      <c r="W36" s="19">
        <f t="shared" si="5"/>
        <v>0</v>
      </c>
      <c r="X36" s="19">
        <f t="shared" si="5"/>
        <v>0</v>
      </c>
    </row>
    <row r="37" ht="15.75" customHeight="1">
      <c r="A37" s="30"/>
      <c r="B37" s="32"/>
      <c r="C37" s="81" t="s">
        <v>69</v>
      </c>
      <c r="D37" s="82" t="s">
        <v>70</v>
      </c>
      <c r="E37" s="37">
        <v>39.0</v>
      </c>
      <c r="F37" s="37"/>
      <c r="G37" s="37"/>
      <c r="H37" s="37">
        <v>39.0</v>
      </c>
      <c r="I37" s="37">
        <v>30.0</v>
      </c>
      <c r="J37" s="37"/>
      <c r="K37" s="37"/>
      <c r="L37" s="37"/>
      <c r="M37" s="17">
        <f t="shared" si="1"/>
        <v>69</v>
      </c>
      <c r="O37" s="37">
        <v>28.0</v>
      </c>
      <c r="P37" s="37">
        <v>11.0</v>
      </c>
      <c r="Q37" s="37"/>
      <c r="R37" s="37"/>
      <c r="S37" s="37"/>
      <c r="T37" s="37"/>
      <c r="U37" s="37"/>
      <c r="V37" s="37"/>
      <c r="W37" s="37"/>
      <c r="X37" s="37"/>
    </row>
    <row r="38" ht="15.75" customHeight="1">
      <c r="A38" s="83"/>
      <c r="B38" s="84">
        <v>1.0</v>
      </c>
      <c r="C38" s="39" t="s">
        <v>71</v>
      </c>
      <c r="D38" s="33" t="s">
        <v>72</v>
      </c>
      <c r="E38" s="13">
        <v>18.0</v>
      </c>
      <c r="F38" s="12"/>
      <c r="G38" s="12"/>
      <c r="H38" s="12">
        <v>17.0</v>
      </c>
      <c r="I38" s="12">
        <v>17.0</v>
      </c>
      <c r="J38" s="13"/>
      <c r="K38" s="13"/>
      <c r="L38" s="13"/>
      <c r="M38" s="17">
        <f t="shared" si="1"/>
        <v>34</v>
      </c>
      <c r="O38" s="12"/>
      <c r="P38" s="12"/>
      <c r="Q38" s="13"/>
      <c r="R38" s="13"/>
      <c r="S38" s="13"/>
      <c r="T38" s="13"/>
      <c r="U38" s="13"/>
      <c r="V38" s="13"/>
      <c r="W38" s="13"/>
      <c r="X38" s="13"/>
    </row>
    <row r="39" ht="15.75" customHeight="1">
      <c r="A39" s="85"/>
      <c r="B39" s="86">
        <v>2.0</v>
      </c>
      <c r="C39" s="41" t="s">
        <v>73</v>
      </c>
      <c r="D39" s="33" t="s">
        <v>74</v>
      </c>
      <c r="E39" s="12">
        <v>36.0</v>
      </c>
      <c r="F39" s="12"/>
      <c r="G39" s="12"/>
      <c r="H39" s="12">
        <v>33.0</v>
      </c>
      <c r="I39" s="12">
        <v>30.0</v>
      </c>
      <c r="J39" s="13"/>
      <c r="K39" s="13"/>
      <c r="L39" s="13"/>
      <c r="M39" s="17">
        <f t="shared" si="1"/>
        <v>63</v>
      </c>
      <c r="O39" s="12"/>
      <c r="P39" s="12"/>
      <c r="Q39" s="13"/>
      <c r="R39" s="13"/>
      <c r="S39" s="13"/>
      <c r="T39" s="13"/>
      <c r="U39" s="13"/>
      <c r="V39" s="13"/>
      <c r="W39" s="13"/>
      <c r="X39" s="13"/>
    </row>
    <row r="40" ht="15.75" customHeight="1">
      <c r="A40" s="85"/>
      <c r="B40" s="86">
        <v>3.0</v>
      </c>
      <c r="C40" s="43" t="s">
        <v>75</v>
      </c>
      <c r="D40" s="33" t="s">
        <v>76</v>
      </c>
      <c r="E40" s="13">
        <v>18.0</v>
      </c>
      <c r="F40" s="12"/>
      <c r="G40" s="12"/>
      <c r="H40" s="12">
        <v>17.0</v>
      </c>
      <c r="I40" s="12">
        <v>17.0</v>
      </c>
      <c r="J40" s="13"/>
      <c r="K40" s="12"/>
      <c r="L40" s="13"/>
      <c r="M40" s="17">
        <f t="shared" si="1"/>
        <v>34</v>
      </c>
      <c r="O40" s="12"/>
      <c r="P40" s="12"/>
      <c r="Q40" s="13"/>
      <c r="R40" s="12"/>
      <c r="S40" s="13"/>
      <c r="T40" s="12"/>
      <c r="U40" s="13"/>
      <c r="V40" s="12"/>
      <c r="W40" s="13"/>
      <c r="X40" s="12"/>
    </row>
    <row r="41" ht="15.75" customHeight="1">
      <c r="A41" s="83"/>
      <c r="B41" s="84"/>
      <c r="C41" s="87" t="s">
        <v>77</v>
      </c>
      <c r="D41" s="88"/>
      <c r="E41" s="75">
        <f>SUM(E38:E40)</f>
        <v>72</v>
      </c>
      <c r="F41" s="29"/>
      <c r="G41" s="29"/>
      <c r="H41" s="75">
        <f t="shared" ref="H41:I41" si="6">SUM(H38:H40)</f>
        <v>67</v>
      </c>
      <c r="I41" s="75">
        <f t="shared" si="6"/>
        <v>64</v>
      </c>
      <c r="J41" s="29"/>
      <c r="K41" s="29"/>
      <c r="L41" s="29"/>
      <c r="M41" s="17">
        <f t="shared" si="1"/>
        <v>131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ht="15.75" customHeight="1">
      <c r="A42" s="85"/>
      <c r="B42" s="86">
        <v>4.0</v>
      </c>
      <c r="C42" s="39" t="s">
        <v>78</v>
      </c>
      <c r="D42" s="33" t="s">
        <v>79</v>
      </c>
      <c r="E42" s="13">
        <v>18.0</v>
      </c>
      <c r="F42" s="12"/>
      <c r="G42" s="12"/>
      <c r="H42" s="12">
        <v>17.0</v>
      </c>
      <c r="I42" s="12">
        <v>15.0</v>
      </c>
      <c r="J42" s="12">
        <v>16.0</v>
      </c>
      <c r="K42" s="12">
        <v>15.0</v>
      </c>
      <c r="L42" s="12">
        <v>15.0</v>
      </c>
      <c r="M42" s="17">
        <f t="shared" si="1"/>
        <v>78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ht="15.75" customHeight="1">
      <c r="A43" s="83"/>
      <c r="B43" s="84">
        <v>5.0</v>
      </c>
      <c r="C43" s="39" t="s">
        <v>80</v>
      </c>
      <c r="D43" s="33" t="s">
        <v>81</v>
      </c>
      <c r="E43" s="13">
        <v>18.0</v>
      </c>
      <c r="F43" s="12"/>
      <c r="G43" s="12"/>
      <c r="H43" s="12">
        <v>16.0</v>
      </c>
      <c r="I43" s="12">
        <v>15.0</v>
      </c>
      <c r="J43" s="12">
        <v>16.0</v>
      </c>
      <c r="K43" s="12">
        <v>18.0</v>
      </c>
      <c r="L43" s="12">
        <v>16.0</v>
      </c>
      <c r="M43" s="17">
        <f t="shared" si="1"/>
        <v>81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ht="15.75" customHeight="1">
      <c r="A44" s="83"/>
      <c r="B44" s="84">
        <v>6.0</v>
      </c>
      <c r="C44" s="39" t="s">
        <v>82</v>
      </c>
      <c r="D44" s="33" t="s">
        <v>83</v>
      </c>
      <c r="E44" s="13">
        <v>18.0</v>
      </c>
      <c r="F44" s="12"/>
      <c r="G44" s="12"/>
      <c r="H44" s="12">
        <v>16.0</v>
      </c>
      <c r="I44" s="12">
        <v>15.0</v>
      </c>
      <c r="J44" s="12">
        <v>16.0</v>
      </c>
      <c r="K44" s="12">
        <v>16.0</v>
      </c>
      <c r="L44" s="12">
        <v>16.0</v>
      </c>
      <c r="M44" s="17">
        <f t="shared" si="1"/>
        <v>79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ht="15.75" customHeight="1">
      <c r="B45" s="52"/>
      <c r="C45" s="89" t="s">
        <v>105</v>
      </c>
      <c r="D45" s="50"/>
      <c r="E45" s="50">
        <f>SUM(E42:E44)</f>
        <v>54</v>
      </c>
      <c r="F45" s="50">
        <f t="shared" ref="F45:G45" si="7">SUM(F43:F44)</f>
        <v>0</v>
      </c>
      <c r="G45" s="50">
        <f t="shared" si="7"/>
        <v>0</v>
      </c>
      <c r="H45" s="50">
        <f t="shared" ref="H45:L45" si="8">SUM(H42:H44)</f>
        <v>49</v>
      </c>
      <c r="I45" s="50">
        <f t="shared" si="8"/>
        <v>45</v>
      </c>
      <c r="J45" s="50">
        <f t="shared" si="8"/>
        <v>48</v>
      </c>
      <c r="K45" s="50">
        <f t="shared" si="8"/>
        <v>49</v>
      </c>
      <c r="L45" s="50">
        <f t="shared" si="8"/>
        <v>47</v>
      </c>
      <c r="M45" s="17">
        <f t="shared" si="1"/>
        <v>238</v>
      </c>
      <c r="O45" s="50">
        <f t="shared" ref="O45:X45" si="9">SUM(O43:O44)</f>
        <v>0</v>
      </c>
      <c r="P45" s="50">
        <f t="shared" si="9"/>
        <v>0</v>
      </c>
      <c r="Q45" s="50">
        <f t="shared" si="9"/>
        <v>0</v>
      </c>
      <c r="R45" s="50">
        <f t="shared" si="9"/>
        <v>0</v>
      </c>
      <c r="S45" s="50">
        <f t="shared" si="9"/>
        <v>0</v>
      </c>
      <c r="T45" s="50">
        <f t="shared" si="9"/>
        <v>0</v>
      </c>
      <c r="U45" s="50">
        <f t="shared" si="9"/>
        <v>0</v>
      </c>
      <c r="V45" s="50">
        <f t="shared" si="9"/>
        <v>0</v>
      </c>
      <c r="W45" s="50">
        <f t="shared" si="9"/>
        <v>0</v>
      </c>
      <c r="X45" s="50">
        <f t="shared" si="9"/>
        <v>0</v>
      </c>
    </row>
    <row r="46" ht="15.75" customHeight="1">
      <c r="B46" s="52"/>
      <c r="C46" s="52"/>
      <c r="D46" s="90" t="s">
        <v>106</v>
      </c>
      <c r="E46" s="52">
        <f>E14+E15+E36+E37+E41+E45</f>
        <v>1628</v>
      </c>
      <c r="F46" s="52">
        <f t="shared" ref="F46:G46" si="10">F14+F15+F36+F37+F45</f>
        <v>84</v>
      </c>
      <c r="G46" s="52">
        <f t="shared" si="10"/>
        <v>81</v>
      </c>
      <c r="H46" s="52">
        <f t="shared" ref="H46:L46" si="11">H14+H15+H36+H37+H41+H45</f>
        <v>1314</v>
      </c>
      <c r="I46" s="52">
        <f t="shared" si="11"/>
        <v>1206</v>
      </c>
      <c r="J46" s="52">
        <f t="shared" si="11"/>
        <v>948</v>
      </c>
      <c r="K46" s="52">
        <f t="shared" si="11"/>
        <v>990</v>
      </c>
      <c r="L46" s="52">
        <f t="shared" si="11"/>
        <v>56</v>
      </c>
      <c r="M46" s="17">
        <f t="shared" si="1"/>
        <v>4514</v>
      </c>
      <c r="O46" s="52">
        <f t="shared" ref="O46:X46" si="12">O14+O15+O36+O37+O45</f>
        <v>107</v>
      </c>
      <c r="P46" s="52">
        <f t="shared" si="12"/>
        <v>65</v>
      </c>
      <c r="Q46" s="52">
        <f t="shared" si="12"/>
        <v>118</v>
      </c>
      <c r="R46" s="52">
        <f t="shared" si="12"/>
        <v>64</v>
      </c>
      <c r="S46" s="52">
        <f t="shared" si="12"/>
        <v>0</v>
      </c>
      <c r="T46" s="52">
        <f t="shared" si="12"/>
        <v>0</v>
      </c>
      <c r="U46" s="52">
        <f t="shared" si="12"/>
        <v>0</v>
      </c>
      <c r="V46" s="52">
        <f t="shared" si="12"/>
        <v>0</v>
      </c>
      <c r="W46" s="52">
        <f t="shared" si="12"/>
        <v>0</v>
      </c>
      <c r="X46" s="52">
        <f t="shared" si="12"/>
        <v>0</v>
      </c>
    </row>
    <row r="47" ht="15.75" customHeight="1">
      <c r="M47" s="64"/>
      <c r="N47" s="53" t="s">
        <v>15</v>
      </c>
      <c r="O47" s="53" t="s">
        <v>86</v>
      </c>
      <c r="P47" s="53" t="s">
        <v>87</v>
      </c>
    </row>
    <row r="48" ht="15.75" customHeight="1">
      <c r="D48" s="55" t="s">
        <v>88</v>
      </c>
      <c r="E48" s="56">
        <f t="shared" ref="E48:L48" si="13">E14</f>
        <v>1092</v>
      </c>
      <c r="F48" s="56">
        <f t="shared" si="13"/>
        <v>84</v>
      </c>
      <c r="G48" s="56">
        <f t="shared" si="13"/>
        <v>81</v>
      </c>
      <c r="H48" s="56">
        <f t="shared" si="13"/>
        <v>1021</v>
      </c>
      <c r="I48" s="56">
        <f t="shared" si="13"/>
        <v>867</v>
      </c>
      <c r="J48" s="56">
        <f t="shared" si="13"/>
        <v>883</v>
      </c>
      <c r="K48" s="56">
        <f t="shared" si="13"/>
        <v>924</v>
      </c>
      <c r="L48" s="56">
        <f t="shared" si="13"/>
        <v>0</v>
      </c>
      <c r="M48" s="57"/>
      <c r="N48" s="57">
        <f t="shared" ref="N48:N54" si="16">SUM(H48:L48)</f>
        <v>3695</v>
      </c>
      <c r="O48" s="58">
        <f t="shared" ref="O48:P48" si="14">O14+Q14+S14+U14</f>
        <v>0</v>
      </c>
      <c r="P48" s="58">
        <f t="shared" si="14"/>
        <v>0</v>
      </c>
    </row>
    <row r="49" ht="15.75" customHeight="1">
      <c r="D49" s="55" t="s">
        <v>89</v>
      </c>
      <c r="E49" s="56">
        <f t="shared" ref="E49:L49" si="15">E15</f>
        <v>20</v>
      </c>
      <c r="F49" s="56" t="str">
        <f t="shared" si="15"/>
        <v/>
      </c>
      <c r="G49" s="56" t="str">
        <f t="shared" si="15"/>
        <v/>
      </c>
      <c r="H49" s="56">
        <f t="shared" si="15"/>
        <v>18</v>
      </c>
      <c r="I49" s="56">
        <f t="shared" si="15"/>
        <v>10</v>
      </c>
      <c r="J49" s="56">
        <f t="shared" si="15"/>
        <v>17</v>
      </c>
      <c r="K49" s="56">
        <f t="shared" si="15"/>
        <v>17</v>
      </c>
      <c r="L49" s="56">
        <f t="shared" si="15"/>
        <v>9</v>
      </c>
      <c r="M49" s="57"/>
      <c r="N49" s="57">
        <f t="shared" si="16"/>
        <v>71</v>
      </c>
      <c r="O49" s="58">
        <f t="shared" ref="O49:P49" si="17">O15+Q15+S15+U15</f>
        <v>0</v>
      </c>
      <c r="P49" s="58">
        <f t="shared" si="17"/>
        <v>0</v>
      </c>
    </row>
    <row r="50" ht="15.75" customHeight="1">
      <c r="D50" s="55" t="s">
        <v>90</v>
      </c>
      <c r="E50" s="56">
        <f t="shared" ref="E50:L50" si="18">E36</f>
        <v>351</v>
      </c>
      <c r="F50" s="56">
        <f t="shared" si="18"/>
        <v>0</v>
      </c>
      <c r="G50" s="56">
        <f t="shared" si="18"/>
        <v>0</v>
      </c>
      <c r="H50" s="56">
        <f t="shared" si="18"/>
        <v>120</v>
      </c>
      <c r="I50" s="56">
        <f t="shared" si="18"/>
        <v>190</v>
      </c>
      <c r="J50" s="56">
        <f t="shared" si="18"/>
        <v>0</v>
      </c>
      <c r="K50" s="56">
        <f t="shared" si="18"/>
        <v>0</v>
      </c>
      <c r="L50" s="56">
        <f t="shared" si="18"/>
        <v>0</v>
      </c>
      <c r="M50" s="57"/>
      <c r="N50" s="57">
        <f t="shared" si="16"/>
        <v>310</v>
      </c>
      <c r="O50" s="58">
        <f t="shared" ref="O50:P50" si="19">O36+Q36</f>
        <v>197</v>
      </c>
      <c r="P50" s="58">
        <f t="shared" si="19"/>
        <v>118</v>
      </c>
    </row>
    <row r="51" ht="15.75" customHeight="1">
      <c r="D51" s="55" t="s">
        <v>91</v>
      </c>
      <c r="E51" s="56">
        <f t="shared" ref="E51:L51" si="20">E37</f>
        <v>39</v>
      </c>
      <c r="F51" s="56" t="str">
        <f t="shared" si="20"/>
        <v/>
      </c>
      <c r="G51" s="56" t="str">
        <f t="shared" si="20"/>
        <v/>
      </c>
      <c r="H51" s="56">
        <f t="shared" si="20"/>
        <v>39</v>
      </c>
      <c r="I51" s="56">
        <f t="shared" si="20"/>
        <v>30</v>
      </c>
      <c r="J51" s="56" t="str">
        <f t="shared" si="20"/>
        <v/>
      </c>
      <c r="K51" s="56" t="str">
        <f t="shared" si="20"/>
        <v/>
      </c>
      <c r="L51" s="56" t="str">
        <f t="shared" si="20"/>
        <v/>
      </c>
      <c r="M51" s="57"/>
      <c r="N51" s="57">
        <f t="shared" si="16"/>
        <v>69</v>
      </c>
      <c r="O51" s="58">
        <f t="shared" ref="O51:P51" si="21">O37+Q37</f>
        <v>28</v>
      </c>
      <c r="P51" s="58">
        <f t="shared" si="21"/>
        <v>11</v>
      </c>
    </row>
    <row r="52" ht="15.75" customHeight="1">
      <c r="D52" s="55" t="s">
        <v>92</v>
      </c>
      <c r="E52" s="56">
        <f t="shared" ref="E52:L52" si="22">E41</f>
        <v>72</v>
      </c>
      <c r="F52" s="56" t="str">
        <f t="shared" si="22"/>
        <v/>
      </c>
      <c r="G52" s="56" t="str">
        <f t="shared" si="22"/>
        <v/>
      </c>
      <c r="H52" s="56">
        <f t="shared" si="22"/>
        <v>67</v>
      </c>
      <c r="I52" s="56">
        <f t="shared" si="22"/>
        <v>64</v>
      </c>
      <c r="J52" s="56" t="str">
        <f t="shared" si="22"/>
        <v/>
      </c>
      <c r="K52" s="56" t="str">
        <f t="shared" si="22"/>
        <v/>
      </c>
      <c r="L52" s="56" t="str">
        <f t="shared" si="22"/>
        <v/>
      </c>
      <c r="M52" s="57"/>
      <c r="N52" s="57">
        <f t="shared" si="16"/>
        <v>131</v>
      </c>
      <c r="O52" s="58">
        <f t="shared" ref="O52:P52" si="23">O41+Q41</f>
        <v>0</v>
      </c>
      <c r="P52" s="58">
        <f t="shared" si="23"/>
        <v>0</v>
      </c>
    </row>
    <row r="53" ht="15.75" customHeight="1">
      <c r="D53" s="55" t="s">
        <v>93</v>
      </c>
      <c r="E53" s="56">
        <f t="shared" ref="E53:L53" si="24">E45</f>
        <v>54</v>
      </c>
      <c r="F53" s="56">
        <f t="shared" si="24"/>
        <v>0</v>
      </c>
      <c r="G53" s="56">
        <f t="shared" si="24"/>
        <v>0</v>
      </c>
      <c r="H53" s="56">
        <f t="shared" si="24"/>
        <v>49</v>
      </c>
      <c r="I53" s="56">
        <f t="shared" si="24"/>
        <v>45</v>
      </c>
      <c r="J53" s="56">
        <f t="shared" si="24"/>
        <v>48</v>
      </c>
      <c r="K53" s="56">
        <f t="shared" si="24"/>
        <v>49</v>
      </c>
      <c r="L53" s="56">
        <f t="shared" si="24"/>
        <v>47</v>
      </c>
      <c r="M53" s="57"/>
      <c r="N53" s="57">
        <f t="shared" si="16"/>
        <v>238</v>
      </c>
      <c r="O53" s="58">
        <f t="shared" ref="O53:P53" si="25">O45+Q45+S45+U45+W45</f>
        <v>0</v>
      </c>
      <c r="P53" s="58">
        <f t="shared" si="25"/>
        <v>0</v>
      </c>
    </row>
    <row r="54" ht="15.75" customHeight="1">
      <c r="D54" s="55" t="s">
        <v>94</v>
      </c>
      <c r="E54" s="59">
        <v>0.0</v>
      </c>
      <c r="F54" s="56"/>
      <c r="G54" s="56"/>
      <c r="H54" s="56"/>
      <c r="I54" s="59">
        <v>36.0</v>
      </c>
      <c r="J54" s="59">
        <v>36.0</v>
      </c>
      <c r="K54" s="59">
        <v>36.0</v>
      </c>
      <c r="L54" s="59">
        <v>0.0</v>
      </c>
      <c r="M54" s="57"/>
      <c r="N54" s="57">
        <f t="shared" si="16"/>
        <v>108</v>
      </c>
      <c r="O54" s="58"/>
      <c r="P54" s="58"/>
    </row>
    <row r="55" ht="15.75" customHeight="1">
      <c r="D55" s="60" t="s">
        <v>85</v>
      </c>
      <c r="E55" s="59">
        <f t="shared" ref="E55:L55" si="26">SUM(E48:E54)</f>
        <v>1628</v>
      </c>
      <c r="F55" s="59">
        <f t="shared" si="26"/>
        <v>84</v>
      </c>
      <c r="G55" s="59">
        <f t="shared" si="26"/>
        <v>81</v>
      </c>
      <c r="H55" s="59">
        <f t="shared" si="26"/>
        <v>1314</v>
      </c>
      <c r="I55" s="59">
        <f t="shared" si="26"/>
        <v>1242</v>
      </c>
      <c r="J55" s="59">
        <f t="shared" si="26"/>
        <v>984</v>
      </c>
      <c r="K55" s="59">
        <f t="shared" si="26"/>
        <v>1026</v>
      </c>
      <c r="L55" s="59">
        <f t="shared" si="26"/>
        <v>56</v>
      </c>
      <c r="M55" s="60"/>
      <c r="N55" s="60"/>
      <c r="O55" s="60"/>
      <c r="P55" s="60"/>
    </row>
    <row r="56" ht="15.75" customHeight="1">
      <c r="D56" s="55" t="s">
        <v>95</v>
      </c>
      <c r="E56" s="59"/>
      <c r="F56" s="56"/>
      <c r="G56" s="56"/>
      <c r="H56" s="56"/>
      <c r="I56" s="56"/>
      <c r="J56" s="56"/>
      <c r="K56" s="56"/>
      <c r="L56" s="56"/>
      <c r="M56" s="60"/>
      <c r="N56" s="60"/>
      <c r="O56" s="60"/>
      <c r="P56" s="60"/>
    </row>
    <row r="57" ht="15.75" customHeight="1">
      <c r="A57" s="54"/>
      <c r="B57" s="54"/>
      <c r="C57" s="54"/>
      <c r="D57" s="61"/>
      <c r="E57" s="10"/>
    </row>
    <row r="58" ht="15.75" customHeight="1">
      <c r="A58" s="54"/>
      <c r="B58" s="54"/>
      <c r="C58" s="55" t="s">
        <v>96</v>
      </c>
      <c r="D58" s="62">
        <f>H46+I46+J46+K46+L46</f>
        <v>4514</v>
      </c>
      <c r="E58" s="10">
        <v>4535.0</v>
      </c>
    </row>
    <row r="59" ht="15.75" customHeight="1">
      <c r="A59" s="54"/>
      <c r="B59" s="54"/>
      <c r="C59" s="55" t="s">
        <v>97</v>
      </c>
      <c r="D59" s="55">
        <v>239.0</v>
      </c>
    </row>
    <row r="60" ht="15.75" customHeight="1">
      <c r="A60" s="54"/>
      <c r="B60" s="54"/>
      <c r="C60" s="55" t="s">
        <v>98</v>
      </c>
      <c r="D60" s="63">
        <f>D58/D59</f>
        <v>18.88702929</v>
      </c>
    </row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8">
    <mergeCell ref="B2:D2"/>
    <mergeCell ref="E2:G2"/>
    <mergeCell ref="H2:L2"/>
    <mergeCell ref="O2:P2"/>
    <mergeCell ref="Q2:R2"/>
    <mergeCell ref="S2:T2"/>
    <mergeCell ref="U2:V2"/>
    <mergeCell ref="W2:X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2021-07-12T10:10:57Z</dcterms:created>
  <dc:creator>NAACIT</dc:creator>
</cp:coreProperties>
</file>